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ОТЧЁТЫ\2024\Ф131\Август\"/>
    </mc:Choice>
  </mc:AlternateContent>
  <bookViews>
    <workbookView xWindow="0" yWindow="0" windowWidth="28800" windowHeight="11250" firstSheet="9" activeTab="9"/>
  </bookViews>
  <sheets>
    <sheet name="Сведения" sheetId="1" r:id="rId1"/>
    <sheet name="1000" sheetId="2" r:id="rId2"/>
    <sheet name="1001" sheetId="3" r:id="rId3"/>
    <sheet name="2000" sheetId="4" r:id="rId4"/>
    <sheet name="2001" sheetId="5" r:id="rId5"/>
    <sheet name="3000" sheetId="6" r:id="rId6"/>
    <sheet name="3001_3002_3003" sheetId="7" r:id="rId7"/>
    <sheet name="4000" sheetId="8" r:id="rId8"/>
    <sheet name="4001" sheetId="9" r:id="rId9"/>
    <sheet name="5000" sheetId="10" r:id="rId10"/>
    <sheet name="5001" sheetId="11" r:id="rId11"/>
    <sheet name="6000" sheetId="12" r:id="rId12"/>
    <sheet name="6001_02_03_04_05_06_07_6008" sheetId="13" r:id="rId13"/>
    <sheet name="6009_6010" sheetId="14" r:id="rId14"/>
  </sheets>
  <calcPr calcId="162913"/>
</workbook>
</file>

<file path=xl/calcChain.xml><?xml version="1.0" encoding="utf-8"?>
<calcChain xmlns="http://schemas.openxmlformats.org/spreadsheetml/2006/main">
  <c r="O16" i="10" l="1"/>
  <c r="O10" i="10" l="1"/>
  <c r="C27" i="4" l="1"/>
  <c r="C26" i="4"/>
  <c r="C25" i="4"/>
  <c r="C28" i="4" s="1"/>
  <c r="C13" i="4"/>
  <c r="C12" i="4"/>
  <c r="F7" i="3"/>
  <c r="E7" i="3"/>
  <c r="D7" i="3"/>
  <c r="C7" i="3"/>
  <c r="B7" i="3"/>
  <c r="A7" i="3" s="1"/>
</calcChain>
</file>

<file path=xl/sharedStrings.xml><?xml version="1.0" encoding="utf-8"?>
<sst xmlns="http://schemas.openxmlformats.org/spreadsheetml/2006/main" count="953" uniqueCount="360">
  <si>
    <t>ОТРАСЛЕВАЯ СТАТИСТИЧЕСКАЯ ОТЧЕТНОСТЬ</t>
  </si>
  <si>
    <t/>
  </si>
  <si>
    <t>КОНФИДЕНЦИАЛЬНОСТЬ ГАРАНТИРУЕТСЯ ПОЛУЧАТЕЛЕМ ИНФОРМАЦИИ</t>
  </si>
  <si>
    <t>ВОЗМОЖНО ПРЕДСТАВЛЕНИЕ В ЭЛЕКТРОННОМ ВИДЕ</t>
  </si>
  <si>
    <t>Представляют:</t>
  </si>
  <si>
    <t>Сроки представления</t>
  </si>
  <si>
    <t>Форма № 131/о</t>
  </si>
  <si>
    <t>Медицинские организации, оказывающие первичную медико-санитарную помощь (далее - медицинская организация)</t>
  </si>
  <si>
    <t>Утверждена приказом
Минздрава России
от 10.11.2020 № 1207н
действительная до 01.02.2027 г.</t>
  </si>
  <si>
    <t>- органу исполнительной власти субъектов Российской Федерации в сфере охраны здоровья</t>
  </si>
  <si>
    <t>5 числа месяца, следующего за отчетным периодом</t>
  </si>
  <si>
    <t>Органы исполнительной власти субъектов Российской Федерации в сфере охраны здоровья</t>
  </si>
  <si>
    <t>- Министерству здравоохранения Российской Федерации</t>
  </si>
  <si>
    <t>10 числа месяца, следующего за отчетным периодом</t>
  </si>
  <si>
    <t>нарастающим итогом 
ежемесячная, годовая</t>
  </si>
  <si>
    <t>Наименование медицинской организации:</t>
  </si>
  <si>
    <t>ГОСУДАРСТВЕННОЕ БЮДЖЕТНОЕ УЧРЕЖДЕНИЕ ЗДРАВООХРАНЕНИЯ ПЕНЗЕНСКИЙ ОБЛАСТНОЙ ЦЕНТР ОБЩЕСТВЕННОГО ЗДОРОВЬЯ И МЕДИЦИНСКОЙ ПРОФИЛАКТИКИ (ГБУЗ ПО Центр общественного здоровья и медицинской профилактики)</t>
  </si>
  <si>
    <t>Почтовый адрес:</t>
  </si>
  <si>
    <t>Код медицинской организации по ОКПО</t>
  </si>
  <si>
    <t>Код вида деятельности по ОКВЭД</t>
  </si>
  <si>
    <t>Код отрасли по ОКОНХ</t>
  </si>
  <si>
    <t>Код территории по ОКАТО</t>
  </si>
  <si>
    <t>Код органа исполнительной власти субъекта Российской Федерации в сфере здравоохранения по ОКОГУ</t>
  </si>
  <si>
    <t>1</t>
  </si>
  <si>
    <t>2</t>
  </si>
  <si>
    <t>3</t>
  </si>
  <si>
    <t>4</t>
  </si>
  <si>
    <t>5</t>
  </si>
  <si>
    <t>24021372</t>
  </si>
  <si>
    <t>86.10</t>
  </si>
  <si>
    <t>56401373000</t>
  </si>
  <si>
    <t>2300229</t>
  </si>
  <si>
    <t>Сведения о проведении диспансеризации определенных групп взрослого населения</t>
  </si>
  <si>
    <t>(1000)</t>
  </si>
  <si>
    <t>Код по ОКЕИ: человек - 792</t>
  </si>
  <si>
    <t>Возраст</t>
  </si>
  <si>
    <t>№ стр.</t>
  </si>
  <si>
    <t>Все взрослое население</t>
  </si>
  <si>
    <t>в том числе:</t>
  </si>
  <si>
    <t>Мужчины</t>
  </si>
  <si>
    <t>Женщины</t>
  </si>
  <si>
    <t>Численность прикрепленного взрослого населения на 01.01 текущего года</t>
  </si>
  <si>
    <t>Из них по плану подлежат: ПМО и ДОГВН (чел.)</t>
  </si>
  <si>
    <t>из них прошли:</t>
  </si>
  <si>
    <t>ПМО (чел.)</t>
  </si>
  <si>
    <t>ДОГВН (чел.)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</si>
  <si>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</si>
  <si>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</si>
  <si>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</si>
  <si>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</si>
  <si>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</si>
  <si>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</si>
  <si>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</si>
  <si>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</si>
  <si>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</si>
  <si>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18-34</t>
  </si>
  <si>
    <t>01</t>
  </si>
  <si>
    <t>35-39</t>
  </si>
  <si>
    <t>02</t>
  </si>
  <si>
    <t>40-54</t>
  </si>
  <si>
    <t>03</t>
  </si>
  <si>
    <t>55-59</t>
  </si>
  <si>
    <t>04</t>
  </si>
  <si>
    <t>60-64</t>
  </si>
  <si>
    <t>05</t>
  </si>
  <si>
    <t>65-74</t>
  </si>
  <si>
    <t>06</t>
  </si>
  <si>
    <t>75 и старше</t>
  </si>
  <si>
    <t>07</t>
  </si>
  <si>
    <t>Всего</t>
  </si>
  <si>
    <t>08</t>
  </si>
  <si>
    <t>(1001)</t>
  </si>
  <si>
    <t>Число лиц в трудоспособном возрасте прошло:</t>
  </si>
  <si>
    <t>диспансеризацию определенных групп взрослого населения всего</t>
  </si>
  <si>
    <t>профилактический медицинский осмотр всего</t>
  </si>
  <si>
    <t>женщин</t>
  </si>
  <si>
    <t>мужчин</t>
  </si>
  <si>
    <t>Сведения о первом этапе диспансеризации определенных групп взрослого населения</t>
  </si>
  <si>
    <t>(2000)</t>
  </si>
  <si>
    <t>Код по ОКЕИ: единица - 642</t>
  </si>
  <si>
    <t>Приём (осмотр), консультация, исследование и иное медицинское вмешательство (далее - медицинское мероприятие), входящее в объем профилактического медицинского осмотра/первого этапа диспансеризации</t>
  </si>
  <si>
    <t>Проведено медицинских мероприятий</t>
  </si>
  <si>
    <t>Учтено из числа выполненных ранее (в предшествующие 12 мес.)</t>
  </si>
  <si>
    <t>Число отказов</t>
  </si>
  <si>
    <t>Выявлены патологические отклонения</t>
  </si>
  <si>
    <t>Опрос (анкетирование)</t>
  </si>
  <si>
    <t>Х</t>
  </si>
  <si>
    <t>Расчет на основании антропометрии (измерение роста стоя, массы тела, окружности талии)  индекса массы тела</t>
  </si>
  <si>
    <t>Измерение артериального давления на периферических артериях</t>
  </si>
  <si>
    <t>Определение уровня общего холестерина в крови</t>
  </si>
  <si>
    <t>Определение уровня глюкозы в крови натощак</t>
  </si>
  <si>
    <t>Определение относительного сердечно-сосудистого риска</t>
  </si>
  <si>
    <t>Определение абсолютного сердечно-сосудистого риска</t>
  </si>
  <si>
    <t>Флюорография легких и рентгенография легких</t>
  </si>
  <si>
    <t>Электрокардиография в покое</t>
  </si>
  <si>
    <t>09</t>
  </si>
  <si>
    <t>Измерение внутриглазного давления</t>
  </si>
  <si>
    <t>Осмотр фельдшером (акушеркой) или врачом акушером-гинекологом</t>
  </si>
  <si>
    <t>Взятие с использованием щетки цитологической цервикальной мазка (соскоба) с поверхности шейки матки (наружного маточного зева) и цервикального канала на цитологическое исследование, цитологическое исследование мазка с шейки матки</t>
  </si>
  <si>
    <t>Маммография в обеих молочных желез в двух проекциях</t>
  </si>
  <si>
    <t>Исследование кала на скрытую кровь иммунохимическим методом</t>
  </si>
  <si>
    <t>Определение простат-специфического антигена в крови</t>
  </si>
  <si>
    <t>15</t>
  </si>
  <si>
    <t>Эзофагогастродуоденоскопия</t>
  </si>
  <si>
    <t>16</t>
  </si>
  <si>
    <t xml:space="preserve">Общий анализ крови </t>
  </si>
  <si>
    <t>17</t>
  </si>
  <si>
    <t>Краткое индивидуальное профилактическое консультирование</t>
  </si>
  <si>
    <t>18</t>
  </si>
  <si>
    <t>Приём (осмотр) по результатам профилактического медицинского осмотра фельдшером фельдшерского здравпункта или фельдшерско-акушерского пункта, врачом-терапевтом или врачом по медицинской профилактике отделения (кабинета) медицинской профилактики или центра здоровья граждан в возрасте 18 лет и старше, 1 раз в год</t>
  </si>
  <si>
    <t>19</t>
  </si>
  <si>
    <t>Приём (осмотр) врачом-терапевтом по результатам первого этапа диспансеризации а) граждан в возрасте от 18 лет до 39 лет 1 раз в 3 года</t>
  </si>
  <si>
    <t>19.1</t>
  </si>
  <si>
    <t>Приём (осмотр) врачом-терапевтом по результатам первого этапа диспансеризации б) граждан в возрасте40 лет и старше 1 раз в год</t>
  </si>
  <si>
    <t>19.2</t>
  </si>
  <si>
    <t>Осмотр на выявление визуальных и иных локализаций онкологических заболеваний, включающий осмотр кожных покровов, слизистых губ и ротовой полости, пальпацию щитовидной железы, лимфатических узлов</t>
  </si>
  <si>
    <t>20</t>
  </si>
  <si>
    <t>Проведение скринингового исследования на антитела к гепатиту С путем определения суммарных антител классов М и G к вирусу гепатита С  в крови.</t>
  </si>
  <si>
    <t>21</t>
  </si>
  <si>
    <t>(2001)   Код по ОКЕИ: человек - 792</t>
  </si>
  <si>
    <t>Число лиц, которые по результатам первого этапа диспансеризации направлены на второй этап</t>
  </si>
  <si>
    <t>Сведения о приёмах (осмотрах), медицинских исследованиях и иных медицинских вмешательствах второго этапа диспансеризации</t>
  </si>
  <si>
    <t>(3000)</t>
  </si>
  <si>
    <t>Медицинское вмешательство, входящее в объем второго этапа диспансеризации</t>
  </si>
  <si>
    <t>Число лиц с выявленными медицинскими показаниями в рамках первого этапа диспансеризации</t>
  </si>
  <si>
    <t>Число выполненных медицинских мероприятий</t>
  </si>
  <si>
    <t>Впервые выявлено заболевание или паталогическое состояние</t>
  </si>
  <si>
    <t>в рамках диспансеризации</t>
  </si>
  <si>
    <t>проведено ранее (в предшествующие 12 мес.)</t>
  </si>
  <si>
    <t>Осмотр (консультация) врачом-неврологом</t>
  </si>
  <si>
    <t xml:space="preserve">Дуплексное сканирование брахицефальных артерий </t>
  </si>
  <si>
    <t>Осмотр (консультация) врачом-хирургом или врачом-урологом</t>
  </si>
  <si>
    <t>Осмотр (консультация) врачом-хирургом или врачом-колопроктологом, включая проведение ректороманоскопии</t>
  </si>
  <si>
    <t>Колоноскопия</t>
  </si>
  <si>
    <t>Рентгенография легких</t>
  </si>
  <si>
    <t>Компьютерная томография легких</t>
  </si>
  <si>
    <t>Спирометрия</t>
  </si>
  <si>
    <t>Осмотр (консультация) врачом акушером-гинекологом</t>
  </si>
  <si>
    <t>Осмотр (консультация) врачом-оториноларингологом</t>
  </si>
  <si>
    <t>Осмотр (консультация) врачом-офтальмологом</t>
  </si>
  <si>
    <t>Индивидуальное или групповое (школа для пациентов) углубленное профилактическое консультирование для граждан:</t>
  </si>
  <si>
    <t>с выявленными ишемической болезнью сердца, цереброваскулярными заболеваниями, хронической ишемией нижных конечностей атеросклеротического генеза или болезнями, характеризующими повышенным кровяным давлением</t>
  </si>
  <si>
    <t>13.1</t>
  </si>
  <si>
    <t>с выявленным по резльтатам анкетирования риском пагубного потребления алкоголя и (или) потребления наркотических средств и психотропных веществ без нзначения врача</t>
  </si>
  <si>
    <t>13.2</t>
  </si>
  <si>
    <t>в возрасте 65 лет и старше в целях коррекции выявленных факторов риска и (или) профилактики старческой астении</t>
  </si>
  <si>
    <t>13.3</t>
  </si>
  <si>
    <t>при выявлении высокого относительного, высокго и очень высокго абсолютного сердечно-сосудистого риска, и (или) ожирения, и (или) гиперхолестеринемии с уровнем общего холестерина 8 ммоль/л и более, а также установленном по результатам анкетирования курении более 20 сигарет в день, риске пагубного потребления алкоголя и (или) риске немедицинского потребления наркотических средств и психотропных веществ</t>
  </si>
  <si>
    <t>13.4</t>
  </si>
  <si>
    <t>Приём (осмотр) врачом-терапевтом по результатам второго этапа диспансеризации</t>
  </si>
  <si>
    <t>Направление на осмотр (консультацию) врачом-онкологом при подозрении на онкологические заболенвания</t>
  </si>
  <si>
    <t>Осмотр (консультация) врачом-дерматовенерологом</t>
  </si>
  <si>
    <t>Исследование уровня гликированного гемоглобина</t>
  </si>
  <si>
    <t>(3001)                             Код по ОКЕИ: человек - 792</t>
  </si>
  <si>
    <t>Число лиц, прошедших полностью все мероприятия второго этапа диспансеризации, на которое они были направлены по результатам первого этапа</t>
  </si>
  <si>
    <t>(3002)                            Код по ОКЕИ: человек - 792</t>
  </si>
  <si>
    <t>Число лиц, прошедших частично (не все рекомендованные) мероприятия второго этапа диспансеризации, на которое они были направлены по результатам первого этапа</t>
  </si>
  <si>
    <t>(3003)                            Код по ОКЕИ: человек - 792</t>
  </si>
  <si>
    <t>Число лиц, не прошедших ни одного мероприятия второго этапа диспансеризации, на которое они были направлены по результатам первого этапа</t>
  </si>
  <si>
    <t>Сведения о выявленных при проведении профилактического медицинского осмотра (диспансеризации) факторах риска и других патологических состояниях и заболеваниях повышающих вероятность развития хронических неинфекционных заболеваний (далее - факторы риска)</t>
  </si>
  <si>
    <t>(4000)</t>
  </si>
  <si>
    <t>Наименование факторов риска и других патологических состояний и заболеваний</t>
  </si>
  <si>
    <t>Код МКБ-10*</t>
  </si>
  <si>
    <t>всего</t>
  </si>
  <si>
    <t>в трудоспособном возрасте</t>
  </si>
  <si>
    <t>в возрасте старше трудоспособного</t>
  </si>
  <si>
    <t>Гиперхолестеримия</t>
  </si>
  <si>
    <t>Е78</t>
  </si>
  <si>
    <t>Гипергликемия</t>
  </si>
  <si>
    <t>R73.9</t>
  </si>
  <si>
    <t>Курение табака</t>
  </si>
  <si>
    <t>Z72.0</t>
  </si>
  <si>
    <t>Нерациональное питание</t>
  </si>
  <si>
    <t>Z72.4</t>
  </si>
  <si>
    <t>Избыточная масса тела</t>
  </si>
  <si>
    <t>R63.5</t>
  </si>
  <si>
    <t>Ожирение</t>
  </si>
  <si>
    <t>Е66</t>
  </si>
  <si>
    <t>Низкая физическая активность</t>
  </si>
  <si>
    <t>Z72.3</t>
  </si>
  <si>
    <t>Риск пагубного потребления алкоголя</t>
  </si>
  <si>
    <t>Z72.1</t>
  </si>
  <si>
    <t>Риск потребления наркотических средств и психотропных веществ без назначения врача</t>
  </si>
  <si>
    <t>Z72.2</t>
  </si>
  <si>
    <t>отягощенная наследственность по сердечно-сосудистым заболеваниям: инфаркт миокарда</t>
  </si>
  <si>
    <t>Z82.4</t>
  </si>
  <si>
    <t>мозговой инсульт</t>
  </si>
  <si>
    <t>Z82.3</t>
  </si>
  <si>
    <t>Отягощенная наследственность по злокачественным новообразованиям: колоректальной области</t>
  </si>
  <si>
    <t>Z80.0</t>
  </si>
  <si>
    <t>других локализаций</t>
  </si>
  <si>
    <t>Z80.9</t>
  </si>
  <si>
    <t>Отягощенная наследственность по хроническим болезням нижних дыхательных путей</t>
  </si>
  <si>
    <t>Z82.5</t>
  </si>
  <si>
    <t>отягощенная наследственность по сахарному диабету</t>
  </si>
  <si>
    <t>Z83.3</t>
  </si>
  <si>
    <t>Высокий (5% и более) или очень высокий (10% и более) абсолютный сердечно-сосудистый риск</t>
  </si>
  <si>
    <t xml:space="preserve"> -</t>
  </si>
  <si>
    <t>Высокий (более 1 ед.) относительный сердечно-сосудистый риск</t>
  </si>
  <si>
    <t>Старческая астения</t>
  </si>
  <si>
    <t>R54</t>
  </si>
  <si>
    <t>* Международная статистическая классификация болезней и проблем, связанных со здоровьем, 10-го пересмотра (далее - МКБ - 10)</t>
  </si>
  <si>
    <t>(4001)                            Код по ОКЕИ: человек - 792</t>
  </si>
  <si>
    <t>Число лиц, у которых по строкам 03 04, 07, 08, 09 (таблица 4000) отсутствуют факторы риска</t>
  </si>
  <si>
    <t>Сведения о выявленных при проведении диспансеризации заболеваниях (случаев)</t>
  </si>
  <si>
    <t>(5000)</t>
  </si>
  <si>
    <t>Наименование классов и отдельных заболеваний</t>
  </si>
  <si>
    <t>Код по МКБ-10</t>
  </si>
  <si>
    <t>Выявлено заболеваний</t>
  </si>
  <si>
    <t>из них: с впервые в жизни установленным диагнозом</t>
  </si>
  <si>
    <t>из: них установлено диспансерное наблюдение</t>
  </si>
  <si>
    <t>Туберкулез органов дыхания</t>
  </si>
  <si>
    <t>А15-А16</t>
  </si>
  <si>
    <t>Злокачественные новообразования</t>
  </si>
  <si>
    <t>С00-С97</t>
  </si>
  <si>
    <t>из них губы, полости рта и глотки</t>
  </si>
  <si>
    <t>2.1</t>
  </si>
  <si>
    <t>С00-С14</t>
  </si>
  <si>
    <t>из них в 1 - 2 стадии</t>
  </si>
  <si>
    <t>2.2</t>
  </si>
  <si>
    <t>пищевода</t>
  </si>
  <si>
    <t>2.3</t>
  </si>
  <si>
    <t>С15</t>
  </si>
  <si>
    <t>2.4</t>
  </si>
  <si>
    <t>желудка</t>
  </si>
  <si>
    <t>2.5</t>
  </si>
  <si>
    <t>С16</t>
  </si>
  <si>
    <t>2.6</t>
  </si>
  <si>
    <t>тонкого кишечника</t>
  </si>
  <si>
    <t>2.7</t>
  </si>
  <si>
    <t>С17</t>
  </si>
  <si>
    <t>2.8</t>
  </si>
  <si>
    <t>ободочной кишки</t>
  </si>
  <si>
    <t>2.9</t>
  </si>
  <si>
    <t>С18</t>
  </si>
  <si>
    <t>2.10</t>
  </si>
  <si>
    <t xml:space="preserve">ректосигмоидного соединения, прямой кишки, заднего прохода (ануса) и анального канала </t>
  </si>
  <si>
    <t>2.11</t>
  </si>
  <si>
    <t>С19-С21</t>
  </si>
  <si>
    <t>2.12</t>
  </si>
  <si>
    <t>трахеи, бронхов и легкого</t>
  </si>
  <si>
    <t>2.13</t>
  </si>
  <si>
    <t>С33, C34</t>
  </si>
  <si>
    <t>2.14</t>
  </si>
  <si>
    <t>кожи</t>
  </si>
  <si>
    <t>2.15</t>
  </si>
  <si>
    <t>С43-C44</t>
  </si>
  <si>
    <t>2.16</t>
  </si>
  <si>
    <t>молочной железы</t>
  </si>
  <si>
    <t>2.17</t>
  </si>
  <si>
    <t>C50</t>
  </si>
  <si>
    <t>из них в 0 - 1 стадии</t>
  </si>
  <si>
    <t>2.18</t>
  </si>
  <si>
    <t>2 стадии</t>
  </si>
  <si>
    <t>2.19</t>
  </si>
  <si>
    <t>шейки матки</t>
  </si>
  <si>
    <t>2.20</t>
  </si>
  <si>
    <t>C53</t>
  </si>
  <si>
    <t>2.21</t>
  </si>
  <si>
    <t>2.22</t>
  </si>
  <si>
    <t>предстательной железы</t>
  </si>
  <si>
    <t>2.23</t>
  </si>
  <si>
    <t>C61</t>
  </si>
  <si>
    <t>2.24</t>
  </si>
  <si>
    <t>Сахарный диабет</t>
  </si>
  <si>
    <t>Е10-Е14</t>
  </si>
  <si>
    <t>из него: инсуллинезависимый сахарный диабет</t>
  </si>
  <si>
    <t>3.1</t>
  </si>
  <si>
    <t>Е11</t>
  </si>
  <si>
    <t>Преходящие церебральные ишемические приступы (атаки) и родственные синдромы</t>
  </si>
  <si>
    <t>G45</t>
  </si>
  <si>
    <t>Старческая катаракта и другие катаракты</t>
  </si>
  <si>
    <t>Н25, Н26</t>
  </si>
  <si>
    <t>Глаукома</t>
  </si>
  <si>
    <t>Н40</t>
  </si>
  <si>
    <t>Слепота и пониженное зрение</t>
  </si>
  <si>
    <t>Н54</t>
  </si>
  <si>
    <t>Кондуктивная и нейросенсорная потеря слуха</t>
  </si>
  <si>
    <t>Н90</t>
  </si>
  <si>
    <t>Болезни системы кровообращения</t>
  </si>
  <si>
    <t>I00-I99</t>
  </si>
  <si>
    <t>из них болезни, характеризующиеся повышенным кровяным давлением</t>
  </si>
  <si>
    <t>9.1</t>
  </si>
  <si>
    <t>I10-I13</t>
  </si>
  <si>
    <t>ишемические болезни сердца</t>
  </si>
  <si>
    <t>9.2</t>
  </si>
  <si>
    <t>I20-I25</t>
  </si>
  <si>
    <t>цереброваскулярные болезни</t>
  </si>
  <si>
    <t>9.3</t>
  </si>
  <si>
    <t>I60-I69</t>
  </si>
  <si>
    <t>из них: закупорка и стеноз прецеребральных и (или) церебральных артерий, не приводящие к инфаркту мозга</t>
  </si>
  <si>
    <t>9.4</t>
  </si>
  <si>
    <t>I65, I66</t>
  </si>
  <si>
    <t>Болезни органов дыхания</t>
  </si>
  <si>
    <t>J00-J99</t>
  </si>
  <si>
    <t>Бронхит, не уточненный как острый и хронический, простой и слизисто-гнойный хронический бронхит, хронический бронхит неуточненный, эмфизема</t>
  </si>
  <si>
    <t>10.1</t>
  </si>
  <si>
    <t>J40-J43</t>
  </si>
  <si>
    <t>Другая хроническая обструктивная легочная болезнь, астма, астматический статус, бронхоэктатическая болезнь</t>
  </si>
  <si>
    <t>10.2</t>
  </si>
  <si>
    <t>J44-J47</t>
  </si>
  <si>
    <t>Болезни органов пищеварения</t>
  </si>
  <si>
    <t>K00-K93</t>
  </si>
  <si>
    <t>язва желудка, язва двенадцатиперстной кишки</t>
  </si>
  <si>
    <t>11.1</t>
  </si>
  <si>
    <t>K25, K26</t>
  </si>
  <si>
    <t>гастрит и дуоденит</t>
  </si>
  <si>
    <t>K29</t>
  </si>
  <si>
    <t>Прочие заболевания</t>
  </si>
  <si>
    <t>(5001)                            Код по ОКЕИ: человек - 792</t>
  </si>
  <si>
    <t>Число лиц с артериальным давлением ниже 140/90 мм рт. Ст. на фоне приема гипотензивных лекарственных препаратов, при наличии болезней, характеризующихся повышенным кровяным давлением (I10-I15 по МКБ-10)</t>
  </si>
  <si>
    <t>Сведения об установленных при проведении диспансеризации предварительных диагнозах (случаев)</t>
  </si>
  <si>
    <t>(6000)</t>
  </si>
  <si>
    <t>Общие результаты</t>
  </si>
  <si>
    <t>Число лиц взрослого населения:</t>
  </si>
  <si>
    <t>Определена I группа здоровья</t>
  </si>
  <si>
    <t>Определена II группа здоровья</t>
  </si>
  <si>
    <t>Определена IIIа группа состояния здоровья</t>
  </si>
  <si>
    <t>Определена IIIб группа состояния здоровья</t>
  </si>
  <si>
    <t>Направлены при наличии медицинских показаний на дополнительное обследование, не входящее в объем диспансеризации, в том числе направлены на осмотр (консультацию) врачом-онкологом при подозрении на онкологическое заболевание</t>
  </si>
  <si>
    <t>Установлено диспансерное наблюдение, всего</t>
  </si>
  <si>
    <t>врачом (фельдшером) отделения (кабинета) медицинской профилактики или центра здоровья</t>
  </si>
  <si>
    <t>06.1</t>
  </si>
  <si>
    <t>врачом-терапевтом</t>
  </si>
  <si>
    <t>06.2</t>
  </si>
  <si>
    <t>врачом-специалистом</t>
  </si>
  <si>
    <t>06.3</t>
  </si>
  <si>
    <t>фельдшером фельдшерского здравпункта или фельдшерско-акушерского пункта</t>
  </si>
  <si>
    <t>06.4</t>
  </si>
  <si>
    <t>Направлены для получения специализированной, в том числе высокотехнологичной, медицинской помощи</t>
  </si>
  <si>
    <t>Направлены на санаторно-курортное лечение</t>
  </si>
  <si>
    <t>(6001)                                   Код по ОКЕИ: человек - 792</t>
  </si>
  <si>
    <t>Общее число работающих лиц, прошедших профилактический медицинский осмотр, диспансеризацию</t>
  </si>
  <si>
    <t>(6002)                                   Код по ОКЕИ: человек - 792</t>
  </si>
  <si>
    <t>Общее число неработающих лиц, прошедших профилактический медицинский осмотр, диспансеризацию</t>
  </si>
  <si>
    <t>(6003)                                   Код по ОКЕИ: человек - 792</t>
  </si>
  <si>
    <t>Общее число лиц, обучающихся в образовательных организациях по очной форме, прошедших профилактический медицинский осмотр, диспансеризацию</t>
  </si>
  <si>
    <t>(6004)                                   Код по ОКЕИ: человек - 792</t>
  </si>
  <si>
    <t>Общее число лиц, имеющих право на получение государственной социальной помощи в виде набора социальных услуг, прошедших профилактический медицинский осмотр, диспансеризацию</t>
  </si>
  <si>
    <t>(6005)                                   Код по ОКЕИ: человек - 792</t>
  </si>
  <si>
    <t>Общее число лиц, принадлежащих к коренным малочисленным народам Севера, Сибири и Дальнего Востока Российской Федерации, прошедших профилактический медицинский осмотр, диспансеризацию</t>
  </si>
  <si>
    <t>(6006)                                   Код по ОКЕИ: человек - 792</t>
  </si>
  <si>
    <t>Общее число мобильных медицинских бригад, принимавших участие в проведении профилактического медицинского осмотра, диспансеризации</t>
  </si>
  <si>
    <t>(6007)                                   Код по ОКЕИ: человек - 792</t>
  </si>
  <si>
    <t>Общее число лиц, профилактический медицинский осмотр или первый этап диспансеризация которых были проведены мобильными медицинскими бригадами</t>
  </si>
  <si>
    <t>(6008)                                   Код по ОКЕИ: человек - 792</t>
  </si>
  <si>
    <t>Число лиц с отказами от прохождения отдельных медицинских мероприятий в рамках профилактического медицинский осмотра, диспансеризации</t>
  </si>
  <si>
    <t xml:space="preserve">(6009) </t>
  </si>
  <si>
    <t>Число лиц с отказами от прохождения профилактического медицинский осмотра в целом</t>
  </si>
  <si>
    <t>от диспансеризации в целом</t>
  </si>
  <si>
    <t>(6010)             Код по ОКЕИ: человек - 792</t>
  </si>
  <si>
    <t>Число лиц, проживающих в сельской местности, прошедших профилактический медицинский осмотр, диспансеризации</t>
  </si>
  <si>
    <t>Должностное лицо, ответственное за предосталвение статистической информации (лицо, уполномоченное предоставлять статистическую информацию от имени юридического лица)</t>
  </si>
  <si>
    <t>(должность)</t>
  </si>
  <si>
    <t>(ФИО)</t>
  </si>
  <si>
    <t>(подпись)</t>
  </si>
  <si>
    <t>(номер контактного телефона)</t>
  </si>
  <si>
    <t>(адрес электронной почты)</t>
  </si>
  <si>
    <t>(дата составления документа)</t>
  </si>
  <si>
    <t>СВЕДЕНИЯ О ПРОВЕДЕНИИ ПРОФИЛАКТИЧЕСКОГО МЕДИЦИНСКОГО ОСМОТРА И ДИСПАНСЕРИЗАЦИИ ОПРЕДЕЛЕННЫХ ГРУПП ВЗРОСЛОГО НАСЕЛЕНИЯ
за 8 месяцев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</si>
</sst>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</font>
    <font>
      <b/>
      <sz val="8"/>
      <color rgb="FF000000"/>
      <name val="Tahoma"/>
    </font>
    <font>
      <sz val="8"/>
      <color rgb="FF000000"/>
      <name val="Tahoma"/>
    </font>
    <font>
      <sz val="10"/>
      <color rgb="FF000000"/>
      <name val="Tahoma"/>
    </font>
    <font>
      <sz val="8"/>
      <color rgb="FFFF0000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NumberFormat="1" applyFont="1" applyProtection="1"/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center" wrapText="1"/>
    </xf>
    <xf numFmtId="0" fontId="2" fillId="0" borderId="7" xfId="0" applyNumberFormat="1" applyFont="1" applyBorder="1" applyAlignment="1" applyProtection="1">
      <alignment horizontal="center" vertical="center" wrapText="1"/>
    </xf>
    <xf numFmtId="0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right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3" fillId="0" borderId="3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left" vertical="center" wrapText="1"/>
    </xf>
    <xf numFmtId="0" fontId="4" fillId="0" borderId="4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left" vertical="center" wrapText="1"/>
    </xf>
    <xf numFmtId="0" fontId="2" fillId="0" borderId="8" xfId="0" applyNumberFormat="1" applyFont="1" applyBorder="1" applyAlignment="1" applyProtection="1">
      <alignment horizontal="center"/>
    </xf>
    <xf numFmtId="0" fontId="2" fillId="0" borderId="8" xfId="0" applyNumberFormat="1" applyFont="1" applyBorder="1" applyAlignment="1" applyProtection="1">
      <alignment horizontal="center" wrapText="1"/>
    </xf>
    <xf numFmtId="0" fontId="2" fillId="0" borderId="0" xfId="0" applyNumberFormat="1" applyFont="1" applyAlignment="1" applyProtection="1">
      <alignment horizontal="center" vertical="top"/>
    </xf>
    <xf numFmtId="0" fontId="1" fillId="0" borderId="3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left" vertical="center" wrapText="1"/>
    </xf>
    <xf numFmtId="0" fontId="2" fillId="0" borderId="4" xfId="0" applyNumberFormat="1" applyFont="1" applyBorder="1" applyAlignment="1" applyProtection="1">
      <alignment horizontal="left" vertical="center" wrapText="1"/>
    </xf>
    <xf numFmtId="0" fontId="2" fillId="0" borderId="2" xfId="0" applyNumberFormat="1" applyFont="1" applyBorder="1" applyAlignment="1" applyProtection="1">
      <alignment horizontal="left" vertical="center" wrapText="1"/>
    </xf>
    <xf numFmtId="0" fontId="2" fillId="0" borderId="6" xfId="0" applyNumberFormat="1" applyFont="1" applyBorder="1" applyAlignment="1" applyProtection="1">
      <alignment horizontal="left" vertical="center" wrapText="1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9" xfId="0" applyNumberFormat="1" applyFont="1" applyBorder="1" applyAlignment="1" applyProtection="1">
      <alignment horizontal="left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 wrapText="1"/>
    </xf>
    <xf numFmtId="0" fontId="1" fillId="0" borderId="11" xfId="0" applyNumberFormat="1" applyFont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right" vertical="center"/>
    </xf>
    <xf numFmtId="0" fontId="1" fillId="0" borderId="12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left" vertical="center" wrapText="1"/>
    </xf>
    <xf numFmtId="0" fontId="2" fillId="0" borderId="12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C25" sqref="C25"/>
    </sheetView>
  </sheetViews>
  <sheetFormatPr defaultRowHeight="15" x14ac:dyDescent="0.25"/>
  <cols>
    <col min="1" max="1" width="29.140625" customWidth="1"/>
    <col min="2" max="2" width="29.5703125" customWidth="1"/>
    <col min="3" max="3" width="26.42578125" customWidth="1"/>
    <col min="4" max="4" width="18.28515625" customWidth="1"/>
    <col min="5" max="5" width="30.7109375" customWidth="1"/>
  </cols>
  <sheetData>
    <row r="1" spans="1:5" ht="15" customHeight="1" x14ac:dyDescent="0.25">
      <c r="A1" s="29" t="s">
        <v>0</v>
      </c>
      <c r="B1" s="29"/>
      <c r="C1" s="29"/>
      <c r="D1" s="29"/>
      <c r="E1" s="29"/>
    </row>
    <row r="2" spans="1:5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</row>
    <row r="3" spans="1:5" ht="15" customHeight="1" x14ac:dyDescent="0.25">
      <c r="A3" s="29" t="s">
        <v>2</v>
      </c>
      <c r="B3" s="29"/>
      <c r="C3" s="29"/>
      <c r="D3" s="29"/>
      <c r="E3" s="29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5" customHeight="1" x14ac:dyDescent="0.25">
      <c r="A5" s="30" t="s">
        <v>3</v>
      </c>
      <c r="B5" s="30"/>
      <c r="C5" s="30"/>
      <c r="D5" s="30"/>
      <c r="E5" s="30"/>
    </row>
    <row r="6" spans="1:5" ht="15" customHeight="1" x14ac:dyDescent="0.2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</row>
    <row r="7" spans="1:5" ht="23.25" customHeight="1" x14ac:dyDescent="0.25">
      <c r="A7" s="31" t="s">
        <v>359</v>
      </c>
      <c r="B7" s="31"/>
      <c r="C7" s="31"/>
      <c r="D7" s="31"/>
      <c r="E7" s="31"/>
    </row>
    <row r="8" spans="1:5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</row>
    <row r="9" spans="1:5" ht="15" customHeight="1" x14ac:dyDescent="0.25">
      <c r="A9" s="32" t="s">
        <v>4</v>
      </c>
      <c r="B9" s="32"/>
      <c r="C9" s="6" t="s">
        <v>5</v>
      </c>
      <c r="D9" s="5" t="s">
        <v>1</v>
      </c>
      <c r="E9" s="6" t="s">
        <v>6</v>
      </c>
    </row>
    <row r="10" spans="1:5" ht="22.5" customHeight="1" x14ac:dyDescent="0.25">
      <c r="A10" s="35" t="s">
        <v>7</v>
      </c>
      <c r="B10" s="35"/>
      <c r="C10" s="12" t="s">
        <v>1</v>
      </c>
      <c r="D10" s="10" t="s">
        <v>1</v>
      </c>
      <c r="E10" s="36" t="s">
        <v>8</v>
      </c>
    </row>
    <row r="11" spans="1:5" ht="22.5" customHeight="1" x14ac:dyDescent="0.25">
      <c r="A11" s="35" t="s">
        <v>9</v>
      </c>
      <c r="B11" s="35"/>
      <c r="C11" s="12" t="s">
        <v>10</v>
      </c>
      <c r="D11" s="10" t="s">
        <v>1</v>
      </c>
      <c r="E11" s="36"/>
    </row>
    <row r="12" spans="1:5" ht="22.5" customHeight="1" x14ac:dyDescent="0.25">
      <c r="A12" s="35" t="s">
        <v>11</v>
      </c>
      <c r="B12" s="35"/>
      <c r="C12" s="12" t="s">
        <v>1</v>
      </c>
      <c r="D12" s="10" t="s">
        <v>1</v>
      </c>
      <c r="E12" s="36"/>
    </row>
    <row r="13" spans="1:5" ht="26.25" customHeight="1" x14ac:dyDescent="0.25">
      <c r="A13" s="37" t="s">
        <v>12</v>
      </c>
      <c r="B13" s="37"/>
      <c r="C13" s="13" t="s">
        <v>13</v>
      </c>
      <c r="D13" s="10" t="s">
        <v>1</v>
      </c>
      <c r="E13" s="14" t="s">
        <v>14</v>
      </c>
    </row>
    <row r="14" spans="1:5" ht="15" customHeight="1" x14ac:dyDescent="0.25">
      <c r="A14" s="1" t="s">
        <v>1</v>
      </c>
      <c r="B14" s="1" t="s">
        <v>1</v>
      </c>
      <c r="C14" s="1" t="s">
        <v>1</v>
      </c>
      <c r="D14" s="1" t="s">
        <v>1</v>
      </c>
      <c r="E14" s="1" t="s">
        <v>1</v>
      </c>
    </row>
    <row r="15" spans="1:5" ht="26.25" customHeight="1" x14ac:dyDescent="0.25">
      <c r="A15" s="8" t="s">
        <v>15</v>
      </c>
      <c r="B15" s="33" t="s">
        <v>16</v>
      </c>
      <c r="C15" s="33"/>
      <c r="D15" s="33"/>
      <c r="E15" s="33"/>
    </row>
    <row r="16" spans="1:5" ht="15" customHeight="1" x14ac:dyDescent="0.25">
      <c r="A16" s="8" t="s">
        <v>17</v>
      </c>
      <c r="B16" s="34" t="s">
        <v>1</v>
      </c>
      <c r="C16" s="34"/>
      <c r="D16" s="34"/>
      <c r="E16" s="34"/>
    </row>
    <row r="17" spans="1:5" ht="33.75" customHeight="1" x14ac:dyDescent="0.25">
      <c r="A17" s="6" t="s">
        <v>18</v>
      </c>
      <c r="B17" s="6" t="s">
        <v>19</v>
      </c>
      <c r="C17" s="6" t="s">
        <v>20</v>
      </c>
      <c r="D17" s="6" t="s">
        <v>21</v>
      </c>
      <c r="E17" s="6" t="s">
        <v>22</v>
      </c>
    </row>
    <row r="18" spans="1:5" ht="12.75" customHeight="1" x14ac:dyDescent="0.25">
      <c r="A18" s="6" t="s">
        <v>23</v>
      </c>
      <c r="B18" s="6" t="s">
        <v>24</v>
      </c>
      <c r="C18" s="6" t="s">
        <v>25</v>
      </c>
      <c r="D18" s="6" t="s">
        <v>26</v>
      </c>
      <c r="E18" s="6" t="s">
        <v>27</v>
      </c>
    </row>
    <row r="19" spans="1:5" ht="15" customHeight="1" x14ac:dyDescent="0.25">
      <c r="A19" s="14" t="s">
        <v>28</v>
      </c>
      <c r="B19" s="14" t="s">
        <v>29</v>
      </c>
      <c r="C19" s="14" t="s">
        <v>1</v>
      </c>
      <c r="D19" s="14" t="s">
        <v>30</v>
      </c>
      <c r="E19" s="14" t="s">
        <v>31</v>
      </c>
    </row>
    <row r="20" spans="1:5" ht="15" customHeight="1" x14ac:dyDescent="0.25">
      <c r="A20" s="11" t="s">
        <v>1</v>
      </c>
      <c r="B20" s="11" t="s">
        <v>1</v>
      </c>
      <c r="C20" s="11" t="s">
        <v>1</v>
      </c>
      <c r="D20" s="11" t="s">
        <v>1</v>
      </c>
      <c r="E20" s="11" t="s">
        <v>1</v>
      </c>
    </row>
  </sheetData>
  <mergeCells count="12">
    <mergeCell ref="B15:E15"/>
    <mergeCell ref="B16:E16"/>
    <mergeCell ref="A10:B10"/>
    <mergeCell ref="E10:E12"/>
    <mergeCell ref="A11:B11"/>
    <mergeCell ref="A12:B12"/>
    <mergeCell ref="A13:B13"/>
    <mergeCell ref="A1:E1"/>
    <mergeCell ref="A3:E3"/>
    <mergeCell ref="A5:E5"/>
    <mergeCell ref="A7:E7"/>
    <mergeCell ref="A9:B9"/>
  </mergeCells>
  <pageMargins left="0.70866141732283472" right="0.70866141732283472" top="0.74803149606299213" bottom="0.74803149606299213" header="0.31496062992125984" footer="0.31496062992125984"/>
  <pageSetup paperSize="9" scale="97" orientation="landscape" horizontalDpi="0" verticalDpi="0" r:id="rId1"/>
  <headerFooter>
    <oddFooter>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workbookViewId="0">
      <selection activeCell="O17" sqref="O17"/>
    </sheetView>
  </sheetViews>
  <sheetFormatPr defaultRowHeight="15" x14ac:dyDescent="0.25"/>
  <cols>
    <col min="1" max="1" width="26.140625" customWidth="1"/>
    <col min="2" max="2" width="4.7109375" customWidth="1"/>
    <col min="3" max="3" width="7.5703125" customWidth="1"/>
    <col min="4" max="4" width="9.140625" customWidth="1"/>
    <col min="5" max="5" width="12.85546875" customWidth="1"/>
    <col min="6" max="6" width="15.7109375" customWidth="1"/>
    <col min="7" max="7" width="15.5703125" customWidth="1"/>
    <col min="8" max="8" width="9.140625" customWidth="1"/>
    <col min="9" max="9" width="12.85546875" customWidth="1"/>
    <col min="10" max="10" width="9.140625" customWidth="1"/>
    <col min="11" max="11" width="12.85546875" customWidth="1"/>
    <col min="12" max="12" width="9.140625" customWidth="1"/>
    <col min="13" max="13" width="12.85546875" customWidth="1"/>
  </cols>
  <sheetData>
    <row r="1" spans="1:15" ht="10.5" customHeight="1" x14ac:dyDescent="0.25">
      <c r="A1" s="38" t="s">
        <v>204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5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1" t="s">
        <v>1</v>
      </c>
    </row>
    <row r="3" spans="1:15" ht="15" customHeight="1" x14ac:dyDescent="0.25">
      <c r="A3" s="15" t="s">
        <v>205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42" t="s">
        <v>79</v>
      </c>
      <c r="L3" s="42"/>
      <c r="M3" s="42"/>
    </row>
    <row r="4" spans="1:1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</row>
    <row r="5" spans="1:15" ht="10.5" customHeight="1" x14ac:dyDescent="0.25">
      <c r="A5" s="31" t="s">
        <v>206</v>
      </c>
      <c r="B5" s="31" t="s">
        <v>36</v>
      </c>
      <c r="C5" s="31" t="s">
        <v>207</v>
      </c>
      <c r="D5" s="41" t="s">
        <v>208</v>
      </c>
      <c r="E5" s="41"/>
      <c r="F5" s="41"/>
      <c r="G5" s="41"/>
      <c r="H5" s="41" t="s">
        <v>209</v>
      </c>
      <c r="I5" s="41"/>
      <c r="J5" s="41"/>
      <c r="K5" s="41"/>
      <c r="L5" s="41"/>
      <c r="M5" s="41"/>
    </row>
    <row r="6" spans="1:15" ht="23.25" customHeight="1" x14ac:dyDescent="0.25">
      <c r="A6" s="31"/>
      <c r="B6" s="31"/>
      <c r="C6" s="31"/>
      <c r="D6" s="41" t="s">
        <v>163</v>
      </c>
      <c r="E6" s="41"/>
      <c r="F6" s="41" t="s">
        <v>38</v>
      </c>
      <c r="G6" s="41"/>
      <c r="H6" s="41" t="s">
        <v>163</v>
      </c>
      <c r="I6" s="41"/>
      <c r="J6" s="41" t="s">
        <v>164</v>
      </c>
      <c r="K6" s="41"/>
      <c r="L6" s="41" t="s">
        <v>165</v>
      </c>
      <c r="M6" s="41"/>
    </row>
    <row r="7" spans="1:15" ht="50.25" customHeight="1" x14ac:dyDescent="0.25">
      <c r="A7" s="31"/>
      <c r="B7" s="31"/>
      <c r="C7" s="31"/>
      <c r="D7" s="6" t="s">
        <v>163</v>
      </c>
      <c r="E7" s="6" t="s">
        <v>210</v>
      </c>
      <c r="F7" s="6" t="s">
        <v>164</v>
      </c>
      <c r="G7" s="6" t="s">
        <v>165</v>
      </c>
      <c r="H7" s="6" t="s">
        <v>163</v>
      </c>
      <c r="I7" s="6" t="s">
        <v>210</v>
      </c>
      <c r="J7" s="6" t="s">
        <v>163</v>
      </c>
      <c r="K7" s="6" t="s">
        <v>210</v>
      </c>
      <c r="L7" s="6" t="s">
        <v>163</v>
      </c>
      <c r="M7" s="6" t="s">
        <v>210</v>
      </c>
    </row>
    <row r="8" spans="1:15" ht="15" customHeight="1" x14ac:dyDescent="0.25">
      <c r="A8" s="6" t="s">
        <v>23</v>
      </c>
      <c r="B8" s="6" t="s">
        <v>24</v>
      </c>
      <c r="C8" s="6" t="s">
        <v>25</v>
      </c>
      <c r="D8" s="6" t="s">
        <v>26</v>
      </c>
      <c r="E8" s="6" t="s">
        <v>27</v>
      </c>
      <c r="F8" s="6" t="s">
        <v>46</v>
      </c>
      <c r="G8" s="6" t="s">
        <v>47</v>
      </c>
      <c r="H8" s="6" t="s">
        <v>48</v>
      </c>
      <c r="I8" s="6" t="s">
        <v>49</v>
      </c>
      <c r="J8" s="6" t="s">
        <v>50</v>
      </c>
      <c r="K8" s="6" t="s">
        <v>51</v>
      </c>
      <c r="L8" s="6" t="s">
        <v>52</v>
      </c>
      <c r="M8" s="6" t="s">
        <v>53</v>
      </c>
    </row>
    <row r="9" spans="1:15" ht="21" customHeight="1" x14ac:dyDescent="0.25">
      <c r="A9" s="18" t="s">
        <v>211</v>
      </c>
      <c r="B9" s="14" t="s">
        <v>56</v>
      </c>
      <c r="C9" s="14" t="s">
        <v>212</v>
      </c>
      <c r="D9" s="14">
        <v>5</v>
      </c>
      <c r="E9" s="14">
        <v>5</v>
      </c>
      <c r="F9" s="14">
        <v>4</v>
      </c>
      <c r="G9" s="14">
        <v>1</v>
      </c>
      <c r="H9" s="14">
        <v>1</v>
      </c>
      <c r="I9" s="14">
        <v>1</v>
      </c>
      <c r="J9" s="14">
        <v>1</v>
      </c>
      <c r="K9" s="14">
        <v>1</v>
      </c>
      <c r="L9" s="14">
        <v>0</v>
      </c>
      <c r="M9" s="14">
        <v>0</v>
      </c>
    </row>
    <row r="10" spans="1:15" ht="21" customHeight="1" x14ac:dyDescent="0.25">
      <c r="A10" s="25" t="s">
        <v>213</v>
      </c>
      <c r="B10" s="14" t="s">
        <v>58</v>
      </c>
      <c r="C10" s="14" t="s">
        <v>214</v>
      </c>
      <c r="D10" s="14">
        <v>6694</v>
      </c>
      <c r="E10" s="14">
        <v>6624</v>
      </c>
      <c r="F10" s="14">
        <v>1414</v>
      </c>
      <c r="G10" s="14">
        <v>5280</v>
      </c>
      <c r="H10" s="14">
        <v>590</v>
      </c>
      <c r="I10" s="14">
        <v>590</v>
      </c>
      <c r="J10" s="14">
        <v>150</v>
      </c>
      <c r="K10" s="14">
        <v>150</v>
      </c>
      <c r="L10" s="14">
        <v>440</v>
      </c>
      <c r="M10" s="14">
        <v>440</v>
      </c>
      <c r="O10">
        <f>D9+D10+D35+D42+D47+D50+D52+D53</f>
        <v>340555</v>
      </c>
    </row>
    <row r="11" spans="1:15" ht="21" customHeight="1" x14ac:dyDescent="0.25">
      <c r="A11" s="18" t="s">
        <v>215</v>
      </c>
      <c r="B11" s="14" t="s">
        <v>216</v>
      </c>
      <c r="C11" s="45" t="s">
        <v>217</v>
      </c>
      <c r="D11" s="14">
        <v>174</v>
      </c>
      <c r="E11" s="14">
        <v>174</v>
      </c>
      <c r="F11" s="14">
        <v>55</v>
      </c>
      <c r="G11" s="14">
        <v>119</v>
      </c>
      <c r="H11" s="14">
        <v>17</v>
      </c>
      <c r="I11" s="14">
        <v>17</v>
      </c>
      <c r="J11" s="14">
        <v>8</v>
      </c>
      <c r="K11" s="14">
        <v>8</v>
      </c>
      <c r="L11" s="14">
        <v>9</v>
      </c>
      <c r="M11" s="14">
        <v>9</v>
      </c>
    </row>
    <row r="12" spans="1:15" ht="21" customHeight="1" x14ac:dyDescent="0.25">
      <c r="A12" s="18" t="s">
        <v>218</v>
      </c>
      <c r="B12" s="14" t="s">
        <v>219</v>
      </c>
      <c r="C12" s="45"/>
      <c r="D12" s="14">
        <v>54</v>
      </c>
      <c r="E12" s="14">
        <v>54</v>
      </c>
      <c r="F12" s="14">
        <v>13</v>
      </c>
      <c r="G12" s="14">
        <v>41</v>
      </c>
      <c r="H12" s="14">
        <v>12</v>
      </c>
      <c r="I12" s="14">
        <v>12</v>
      </c>
      <c r="J12" s="14">
        <v>5</v>
      </c>
      <c r="K12" s="14">
        <v>5</v>
      </c>
      <c r="L12" s="14">
        <v>7</v>
      </c>
      <c r="M12" s="14">
        <v>7</v>
      </c>
    </row>
    <row r="13" spans="1:15" ht="21" customHeight="1" x14ac:dyDescent="0.25">
      <c r="A13" s="18" t="s">
        <v>220</v>
      </c>
      <c r="B13" s="14" t="s">
        <v>221</v>
      </c>
      <c r="C13" s="45" t="s">
        <v>222</v>
      </c>
      <c r="D13" s="14">
        <v>39</v>
      </c>
      <c r="E13" s="14">
        <v>39</v>
      </c>
      <c r="F13" s="14">
        <v>7</v>
      </c>
      <c r="G13" s="14">
        <v>32</v>
      </c>
      <c r="H13" s="14">
        <v>4</v>
      </c>
      <c r="I13" s="14">
        <v>4</v>
      </c>
      <c r="J13" s="14">
        <v>0</v>
      </c>
      <c r="K13" s="14">
        <v>0</v>
      </c>
      <c r="L13" s="14">
        <v>4</v>
      </c>
      <c r="M13" s="14">
        <v>4</v>
      </c>
    </row>
    <row r="14" spans="1:15" ht="21" customHeight="1" x14ac:dyDescent="0.25">
      <c r="A14" s="18" t="s">
        <v>218</v>
      </c>
      <c r="B14" s="14" t="s">
        <v>223</v>
      </c>
      <c r="C14" s="45"/>
      <c r="D14" s="14">
        <v>12</v>
      </c>
      <c r="E14" s="14">
        <v>12</v>
      </c>
      <c r="F14" s="14">
        <v>1</v>
      </c>
      <c r="G14" s="14">
        <v>11</v>
      </c>
      <c r="H14" s="14">
        <v>2</v>
      </c>
      <c r="I14" s="14">
        <v>2</v>
      </c>
      <c r="J14" s="14">
        <v>0</v>
      </c>
      <c r="K14" s="14">
        <v>0</v>
      </c>
      <c r="L14" s="14">
        <v>2</v>
      </c>
      <c r="M14" s="14">
        <v>2</v>
      </c>
    </row>
    <row r="15" spans="1:15" ht="10.5" customHeight="1" x14ac:dyDescent="0.25">
      <c r="A15" s="18" t="s">
        <v>224</v>
      </c>
      <c r="B15" s="14" t="s">
        <v>225</v>
      </c>
      <c r="C15" s="45" t="s">
        <v>226</v>
      </c>
      <c r="D15" s="14">
        <v>264</v>
      </c>
      <c r="E15" s="14">
        <v>263</v>
      </c>
      <c r="F15" s="14">
        <v>63</v>
      </c>
      <c r="G15" s="14">
        <v>201</v>
      </c>
      <c r="H15" s="14">
        <v>28</v>
      </c>
      <c r="I15" s="14">
        <v>27</v>
      </c>
      <c r="J15" s="14">
        <v>3</v>
      </c>
      <c r="K15" s="14">
        <v>2</v>
      </c>
      <c r="L15" s="14">
        <v>25</v>
      </c>
      <c r="M15" s="14">
        <v>25</v>
      </c>
    </row>
    <row r="16" spans="1:15" ht="21" customHeight="1" x14ac:dyDescent="0.25">
      <c r="A16" s="18" t="s">
        <v>218</v>
      </c>
      <c r="B16" s="14" t="s">
        <v>227</v>
      </c>
      <c r="C16" s="45"/>
      <c r="D16" s="14">
        <v>106</v>
      </c>
      <c r="E16" s="14">
        <v>106</v>
      </c>
      <c r="F16" s="14">
        <v>22</v>
      </c>
      <c r="G16" s="14">
        <v>84</v>
      </c>
      <c r="H16" s="14">
        <v>17</v>
      </c>
      <c r="I16" s="14">
        <v>17</v>
      </c>
      <c r="J16" s="14">
        <v>0</v>
      </c>
      <c r="K16" s="14">
        <v>0</v>
      </c>
      <c r="L16" s="14">
        <v>17</v>
      </c>
      <c r="M16" s="14">
        <v>17</v>
      </c>
      <c r="O16">
        <f>D9+D10+D35+D42+D47+D50+D52+D53</f>
        <v>340555</v>
      </c>
    </row>
    <row r="17" spans="1:13" ht="21" customHeight="1" x14ac:dyDescent="0.25">
      <c r="A17" s="18" t="s">
        <v>228</v>
      </c>
      <c r="B17" s="14" t="s">
        <v>229</v>
      </c>
      <c r="C17" s="45" t="s">
        <v>230</v>
      </c>
      <c r="D17" s="14">
        <v>29</v>
      </c>
      <c r="E17" s="14">
        <v>29</v>
      </c>
      <c r="F17" s="14">
        <v>13</v>
      </c>
      <c r="G17" s="14">
        <v>16</v>
      </c>
      <c r="H17" s="14">
        <v>1</v>
      </c>
      <c r="I17" s="14">
        <v>1</v>
      </c>
      <c r="J17" s="14">
        <v>0</v>
      </c>
      <c r="K17" s="14">
        <v>0</v>
      </c>
      <c r="L17" s="14">
        <v>1</v>
      </c>
      <c r="M17" s="14">
        <v>1</v>
      </c>
    </row>
    <row r="18" spans="1:13" ht="21" customHeight="1" x14ac:dyDescent="0.25">
      <c r="A18" s="18" t="s">
        <v>218</v>
      </c>
      <c r="B18" s="14" t="s">
        <v>231</v>
      </c>
      <c r="C18" s="45"/>
      <c r="D18" s="14">
        <v>18</v>
      </c>
      <c r="E18" s="14">
        <v>18</v>
      </c>
      <c r="F18" s="14">
        <v>10</v>
      </c>
      <c r="G18" s="14">
        <v>8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10.5" customHeight="1" x14ac:dyDescent="0.25">
      <c r="A19" s="18" t="s">
        <v>232</v>
      </c>
      <c r="B19" s="14" t="s">
        <v>233</v>
      </c>
      <c r="C19" s="45" t="s">
        <v>234</v>
      </c>
      <c r="D19" s="14">
        <v>415</v>
      </c>
      <c r="E19" s="14">
        <v>415</v>
      </c>
      <c r="F19" s="14">
        <v>70</v>
      </c>
      <c r="G19" s="14">
        <v>345</v>
      </c>
      <c r="H19" s="14">
        <v>41</v>
      </c>
      <c r="I19" s="14">
        <v>41</v>
      </c>
      <c r="J19" s="14">
        <v>12</v>
      </c>
      <c r="K19" s="14">
        <v>12</v>
      </c>
      <c r="L19" s="14">
        <v>29</v>
      </c>
      <c r="M19" s="14">
        <v>29</v>
      </c>
    </row>
    <row r="20" spans="1:13" ht="21" customHeight="1" x14ac:dyDescent="0.25">
      <c r="A20" s="18" t="s">
        <v>218</v>
      </c>
      <c r="B20" s="14" t="s">
        <v>235</v>
      </c>
      <c r="C20" s="45"/>
      <c r="D20" s="14">
        <v>172</v>
      </c>
      <c r="E20" s="14">
        <v>172</v>
      </c>
      <c r="F20" s="14">
        <v>38</v>
      </c>
      <c r="G20" s="14">
        <v>134</v>
      </c>
      <c r="H20" s="14">
        <v>27</v>
      </c>
      <c r="I20" s="14">
        <v>27</v>
      </c>
      <c r="J20" s="14">
        <v>7</v>
      </c>
      <c r="K20" s="14">
        <v>7</v>
      </c>
      <c r="L20" s="14">
        <v>20</v>
      </c>
      <c r="M20" s="14">
        <v>20</v>
      </c>
    </row>
    <row r="21" spans="1:13" ht="31.5" customHeight="1" x14ac:dyDescent="0.25">
      <c r="A21" s="18" t="s">
        <v>236</v>
      </c>
      <c r="B21" s="14" t="s">
        <v>237</v>
      </c>
      <c r="C21" s="46" t="s">
        <v>238</v>
      </c>
      <c r="D21" s="14">
        <v>411</v>
      </c>
      <c r="E21" s="14">
        <v>410</v>
      </c>
      <c r="F21" s="14">
        <v>88</v>
      </c>
      <c r="G21" s="14">
        <v>323</v>
      </c>
      <c r="H21" s="14">
        <v>41</v>
      </c>
      <c r="I21" s="14">
        <v>41</v>
      </c>
      <c r="J21" s="14">
        <v>8</v>
      </c>
      <c r="K21" s="14">
        <v>8</v>
      </c>
      <c r="L21" s="14">
        <v>33</v>
      </c>
      <c r="M21" s="14">
        <v>33</v>
      </c>
    </row>
    <row r="22" spans="1:13" ht="21" customHeight="1" x14ac:dyDescent="0.25">
      <c r="A22" s="18" t="s">
        <v>218</v>
      </c>
      <c r="B22" s="14" t="s">
        <v>239</v>
      </c>
      <c r="C22" s="46"/>
      <c r="D22" s="14">
        <v>189</v>
      </c>
      <c r="E22" s="14">
        <v>188</v>
      </c>
      <c r="F22" s="14">
        <v>40</v>
      </c>
      <c r="G22" s="14">
        <v>149</v>
      </c>
      <c r="H22" s="14">
        <v>32</v>
      </c>
      <c r="I22" s="14">
        <v>32</v>
      </c>
      <c r="J22" s="14">
        <v>7</v>
      </c>
      <c r="K22" s="14">
        <v>7</v>
      </c>
      <c r="L22" s="14">
        <v>25</v>
      </c>
      <c r="M22" s="14">
        <v>25</v>
      </c>
    </row>
    <row r="23" spans="1:13" ht="21" customHeight="1" x14ac:dyDescent="0.25">
      <c r="A23" s="18" t="s">
        <v>240</v>
      </c>
      <c r="B23" s="14" t="s">
        <v>241</v>
      </c>
      <c r="C23" s="46" t="s">
        <v>242</v>
      </c>
      <c r="D23" s="14">
        <v>252</v>
      </c>
      <c r="E23" s="14">
        <v>250</v>
      </c>
      <c r="F23" s="14">
        <v>53</v>
      </c>
      <c r="G23" s="14">
        <v>199</v>
      </c>
      <c r="H23" s="14">
        <v>32</v>
      </c>
      <c r="I23" s="14">
        <v>32</v>
      </c>
      <c r="J23" s="14">
        <v>7</v>
      </c>
      <c r="K23" s="14">
        <v>7</v>
      </c>
      <c r="L23" s="14">
        <v>25</v>
      </c>
      <c r="M23" s="14">
        <v>25</v>
      </c>
    </row>
    <row r="24" spans="1:13" ht="21" customHeight="1" x14ac:dyDescent="0.25">
      <c r="A24" s="18" t="s">
        <v>218</v>
      </c>
      <c r="B24" s="14" t="s">
        <v>243</v>
      </c>
      <c r="C24" s="46"/>
      <c r="D24" s="14">
        <v>107</v>
      </c>
      <c r="E24" s="14">
        <v>106</v>
      </c>
      <c r="F24" s="14">
        <v>24</v>
      </c>
      <c r="G24" s="14">
        <v>83</v>
      </c>
      <c r="H24" s="14">
        <v>16</v>
      </c>
      <c r="I24" s="14">
        <v>16</v>
      </c>
      <c r="J24" s="14">
        <v>2</v>
      </c>
      <c r="K24" s="14">
        <v>2</v>
      </c>
      <c r="L24" s="14">
        <v>14</v>
      </c>
      <c r="M24" s="14">
        <v>14</v>
      </c>
    </row>
    <row r="25" spans="1:13" ht="21" customHeight="1" x14ac:dyDescent="0.25">
      <c r="A25" s="18" t="s">
        <v>244</v>
      </c>
      <c r="B25" s="14" t="s">
        <v>245</v>
      </c>
      <c r="C25" s="46" t="s">
        <v>246</v>
      </c>
      <c r="D25" s="14">
        <v>1359</v>
      </c>
      <c r="E25" s="14">
        <v>1343</v>
      </c>
      <c r="F25" s="14">
        <v>211</v>
      </c>
      <c r="G25" s="14">
        <v>1148</v>
      </c>
      <c r="H25" s="14">
        <v>161</v>
      </c>
      <c r="I25" s="14">
        <v>160</v>
      </c>
      <c r="J25" s="14">
        <v>27</v>
      </c>
      <c r="K25" s="14">
        <v>27</v>
      </c>
      <c r="L25" s="14">
        <v>134</v>
      </c>
      <c r="M25" s="14">
        <v>133</v>
      </c>
    </row>
    <row r="26" spans="1:13" ht="21" customHeight="1" x14ac:dyDescent="0.25">
      <c r="A26" s="18" t="s">
        <v>218</v>
      </c>
      <c r="B26" s="14" t="s">
        <v>247</v>
      </c>
      <c r="C26" s="46"/>
      <c r="D26" s="14">
        <v>804</v>
      </c>
      <c r="E26" s="14">
        <v>803</v>
      </c>
      <c r="F26" s="14">
        <v>130</v>
      </c>
      <c r="G26" s="14">
        <v>674</v>
      </c>
      <c r="H26" s="14">
        <v>151</v>
      </c>
      <c r="I26" s="14">
        <v>150</v>
      </c>
      <c r="J26" s="14">
        <v>25</v>
      </c>
      <c r="K26" s="14">
        <v>25</v>
      </c>
      <c r="L26" s="14">
        <v>126</v>
      </c>
      <c r="M26" s="14">
        <v>125</v>
      </c>
    </row>
    <row r="27" spans="1:13" ht="21" customHeight="1" x14ac:dyDescent="0.25">
      <c r="A27" s="18" t="s">
        <v>248</v>
      </c>
      <c r="B27" s="14" t="s">
        <v>249</v>
      </c>
      <c r="C27" s="46" t="s">
        <v>250</v>
      </c>
      <c r="D27" s="14">
        <v>1210</v>
      </c>
      <c r="E27" s="14">
        <v>1204</v>
      </c>
      <c r="F27" s="14">
        <v>266</v>
      </c>
      <c r="G27" s="14">
        <v>944</v>
      </c>
      <c r="H27" s="14">
        <v>109</v>
      </c>
      <c r="I27" s="14">
        <v>109</v>
      </c>
      <c r="J27" s="14">
        <v>29</v>
      </c>
      <c r="K27" s="14">
        <v>29</v>
      </c>
      <c r="L27" s="14">
        <v>80</v>
      </c>
      <c r="M27" s="14">
        <v>80</v>
      </c>
    </row>
    <row r="28" spans="1:13" ht="21" customHeight="1" x14ac:dyDescent="0.25">
      <c r="A28" s="18" t="s">
        <v>251</v>
      </c>
      <c r="B28" s="14" t="s">
        <v>252</v>
      </c>
      <c r="C28" s="46"/>
      <c r="D28" s="14">
        <v>419</v>
      </c>
      <c r="E28" s="14">
        <v>419</v>
      </c>
      <c r="F28" s="14">
        <v>89</v>
      </c>
      <c r="G28" s="14">
        <v>330</v>
      </c>
      <c r="H28" s="14">
        <v>49</v>
      </c>
      <c r="I28" s="14">
        <v>49</v>
      </c>
      <c r="J28" s="14">
        <v>14</v>
      </c>
      <c r="K28" s="14">
        <v>14</v>
      </c>
      <c r="L28" s="14">
        <v>35</v>
      </c>
      <c r="M28" s="14">
        <v>35</v>
      </c>
    </row>
    <row r="29" spans="1:13" ht="21" customHeight="1" x14ac:dyDescent="0.25">
      <c r="A29" s="18" t="s">
        <v>253</v>
      </c>
      <c r="B29" s="14" t="s">
        <v>254</v>
      </c>
      <c r="C29" s="46"/>
      <c r="D29" s="14">
        <v>269</v>
      </c>
      <c r="E29" s="14">
        <v>259</v>
      </c>
      <c r="F29" s="14">
        <v>58</v>
      </c>
      <c r="G29" s="14">
        <v>211</v>
      </c>
      <c r="H29" s="14">
        <v>38</v>
      </c>
      <c r="I29" s="14">
        <v>38</v>
      </c>
      <c r="J29" s="14">
        <v>8</v>
      </c>
      <c r="K29" s="14">
        <v>8</v>
      </c>
      <c r="L29" s="14">
        <v>30</v>
      </c>
      <c r="M29" s="14">
        <v>30</v>
      </c>
    </row>
    <row r="30" spans="1:13" ht="21" customHeight="1" x14ac:dyDescent="0.25">
      <c r="A30" s="18" t="s">
        <v>255</v>
      </c>
      <c r="B30" s="14" t="s">
        <v>256</v>
      </c>
      <c r="C30" s="46" t="s">
        <v>257</v>
      </c>
      <c r="D30" s="14">
        <v>234</v>
      </c>
      <c r="E30" s="14">
        <v>234</v>
      </c>
      <c r="F30" s="14">
        <v>87</v>
      </c>
      <c r="G30" s="14">
        <v>147</v>
      </c>
      <c r="H30" s="14">
        <v>16</v>
      </c>
      <c r="I30" s="14">
        <v>16</v>
      </c>
      <c r="J30" s="14">
        <v>11</v>
      </c>
      <c r="K30" s="14">
        <v>11</v>
      </c>
      <c r="L30" s="14">
        <v>5</v>
      </c>
      <c r="M30" s="14">
        <v>5</v>
      </c>
    </row>
    <row r="31" spans="1:13" ht="21" customHeight="1" x14ac:dyDescent="0.25">
      <c r="A31" s="18" t="s">
        <v>251</v>
      </c>
      <c r="B31" s="14" t="s">
        <v>258</v>
      </c>
      <c r="C31" s="46"/>
      <c r="D31" s="14">
        <v>66</v>
      </c>
      <c r="E31" s="14">
        <v>66</v>
      </c>
      <c r="F31" s="14">
        <v>29</v>
      </c>
      <c r="G31" s="14">
        <v>37</v>
      </c>
      <c r="H31" s="14">
        <v>11</v>
      </c>
      <c r="I31" s="14">
        <v>11</v>
      </c>
      <c r="J31" s="14">
        <v>9</v>
      </c>
      <c r="K31" s="14">
        <v>9</v>
      </c>
      <c r="L31" s="14">
        <v>2</v>
      </c>
      <c r="M31" s="14">
        <v>2</v>
      </c>
    </row>
    <row r="32" spans="1:13" ht="21" customHeight="1" x14ac:dyDescent="0.25">
      <c r="A32" s="18" t="s">
        <v>253</v>
      </c>
      <c r="B32" s="14" t="s">
        <v>259</v>
      </c>
      <c r="C32" s="46"/>
      <c r="D32" s="14">
        <v>49</v>
      </c>
      <c r="E32" s="14">
        <v>49</v>
      </c>
      <c r="F32" s="14">
        <v>11</v>
      </c>
      <c r="G32" s="14">
        <v>38</v>
      </c>
      <c r="H32" s="14">
        <v>2</v>
      </c>
      <c r="I32" s="14">
        <v>2</v>
      </c>
      <c r="J32" s="14">
        <v>0</v>
      </c>
      <c r="K32" s="14">
        <v>0</v>
      </c>
      <c r="L32" s="14">
        <v>2</v>
      </c>
      <c r="M32" s="14">
        <v>2</v>
      </c>
    </row>
    <row r="33" spans="1:13" ht="21" customHeight="1" x14ac:dyDescent="0.25">
      <c r="A33" s="18" t="s">
        <v>260</v>
      </c>
      <c r="B33" s="14" t="s">
        <v>261</v>
      </c>
      <c r="C33" s="46" t="s">
        <v>262</v>
      </c>
      <c r="D33" s="14">
        <v>769</v>
      </c>
      <c r="E33" s="14">
        <v>759</v>
      </c>
      <c r="F33" s="14">
        <v>73</v>
      </c>
      <c r="G33" s="14">
        <v>696</v>
      </c>
      <c r="H33" s="14">
        <v>64</v>
      </c>
      <c r="I33" s="14">
        <v>64</v>
      </c>
      <c r="J33" s="14">
        <v>13</v>
      </c>
      <c r="K33" s="14">
        <v>13</v>
      </c>
      <c r="L33" s="14">
        <v>51</v>
      </c>
      <c r="M33" s="14">
        <v>51</v>
      </c>
    </row>
    <row r="34" spans="1:13" ht="21" customHeight="1" x14ac:dyDescent="0.25">
      <c r="A34" s="18" t="s">
        <v>218</v>
      </c>
      <c r="B34" s="14" t="s">
        <v>263</v>
      </c>
      <c r="C34" s="46"/>
      <c r="D34" s="14">
        <v>364</v>
      </c>
      <c r="E34" s="14">
        <v>364</v>
      </c>
      <c r="F34" s="14">
        <v>41</v>
      </c>
      <c r="G34" s="14">
        <v>323</v>
      </c>
      <c r="H34" s="14">
        <v>53</v>
      </c>
      <c r="I34" s="14">
        <v>53</v>
      </c>
      <c r="J34" s="14">
        <v>11</v>
      </c>
      <c r="K34" s="14">
        <v>11</v>
      </c>
      <c r="L34" s="14">
        <v>42</v>
      </c>
      <c r="M34" s="14">
        <v>42</v>
      </c>
    </row>
    <row r="35" spans="1:13" ht="21" customHeight="1" x14ac:dyDescent="0.25">
      <c r="A35" s="25" t="s">
        <v>264</v>
      </c>
      <c r="B35" s="14" t="s">
        <v>60</v>
      </c>
      <c r="C35" s="14" t="s">
        <v>265</v>
      </c>
      <c r="D35" s="14">
        <v>22642</v>
      </c>
      <c r="E35" s="14">
        <v>20531</v>
      </c>
      <c r="F35" s="14">
        <v>5766</v>
      </c>
      <c r="G35" s="14">
        <v>16876</v>
      </c>
      <c r="H35" s="14">
        <v>1428</v>
      </c>
      <c r="I35" s="14">
        <v>1422</v>
      </c>
      <c r="J35" s="14">
        <v>463</v>
      </c>
      <c r="K35" s="14">
        <v>459</v>
      </c>
      <c r="L35" s="14">
        <v>965</v>
      </c>
      <c r="M35" s="14">
        <v>963</v>
      </c>
    </row>
    <row r="36" spans="1:13" ht="21" customHeight="1" x14ac:dyDescent="0.25">
      <c r="A36" s="18" t="s">
        <v>266</v>
      </c>
      <c r="B36" s="14" t="s">
        <v>267</v>
      </c>
      <c r="C36" s="14" t="s">
        <v>268</v>
      </c>
      <c r="D36" s="14">
        <v>20021</v>
      </c>
      <c r="E36" s="14">
        <v>19830</v>
      </c>
      <c r="F36" s="14">
        <v>5333</v>
      </c>
      <c r="G36" s="14">
        <v>14688</v>
      </c>
      <c r="H36" s="14">
        <v>1425</v>
      </c>
      <c r="I36" s="14">
        <v>1419</v>
      </c>
      <c r="J36" s="14">
        <v>460</v>
      </c>
      <c r="K36" s="14">
        <v>456</v>
      </c>
      <c r="L36" s="14">
        <v>965</v>
      </c>
      <c r="M36" s="14">
        <v>963</v>
      </c>
    </row>
    <row r="37" spans="1:13" ht="31.5" customHeight="1" x14ac:dyDescent="0.25">
      <c r="A37" s="18" t="s">
        <v>269</v>
      </c>
      <c r="B37" s="14" t="s">
        <v>62</v>
      </c>
      <c r="C37" s="14" t="s">
        <v>270</v>
      </c>
      <c r="D37" s="14">
        <v>6</v>
      </c>
      <c r="E37" s="14">
        <v>0</v>
      </c>
      <c r="F37" s="14">
        <v>0</v>
      </c>
      <c r="G37" s="14">
        <v>6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 ht="21" customHeight="1" x14ac:dyDescent="0.25">
      <c r="A38" s="18" t="s">
        <v>271</v>
      </c>
      <c r="B38" s="14" t="s">
        <v>64</v>
      </c>
      <c r="C38" s="14" t="s">
        <v>272</v>
      </c>
      <c r="D38" s="14">
        <v>743</v>
      </c>
      <c r="E38" s="14">
        <v>314</v>
      </c>
      <c r="F38" s="14">
        <v>60</v>
      </c>
      <c r="G38" s="14">
        <v>683</v>
      </c>
      <c r="H38" s="14">
        <v>179</v>
      </c>
      <c r="I38" s="14">
        <v>164</v>
      </c>
      <c r="J38" s="14">
        <v>2</v>
      </c>
      <c r="K38" s="14">
        <v>2</v>
      </c>
      <c r="L38" s="14">
        <v>177</v>
      </c>
      <c r="M38" s="14">
        <v>162</v>
      </c>
    </row>
    <row r="39" spans="1:13" ht="21" customHeight="1" x14ac:dyDescent="0.25">
      <c r="A39" s="18" t="s">
        <v>273</v>
      </c>
      <c r="B39" s="14" t="s">
        <v>66</v>
      </c>
      <c r="C39" s="14" t="s">
        <v>274</v>
      </c>
      <c r="D39" s="14">
        <v>867</v>
      </c>
      <c r="E39" s="14">
        <v>728</v>
      </c>
      <c r="F39" s="14">
        <v>103</v>
      </c>
      <c r="G39" s="14">
        <v>764</v>
      </c>
      <c r="H39" s="14">
        <v>140</v>
      </c>
      <c r="I39" s="14">
        <v>72</v>
      </c>
      <c r="J39" s="14">
        <v>23</v>
      </c>
      <c r="K39" s="14">
        <v>4</v>
      </c>
      <c r="L39" s="14">
        <v>117</v>
      </c>
      <c r="M39" s="14">
        <v>68</v>
      </c>
    </row>
    <row r="40" spans="1:13" ht="21" customHeight="1" x14ac:dyDescent="0.25">
      <c r="A40" s="18" t="s">
        <v>275</v>
      </c>
      <c r="B40" s="14" t="s">
        <v>68</v>
      </c>
      <c r="C40" s="14" t="s">
        <v>276</v>
      </c>
      <c r="D40" s="14">
        <v>108</v>
      </c>
      <c r="E40" s="14">
        <v>40</v>
      </c>
      <c r="F40" s="14">
        <v>16</v>
      </c>
      <c r="G40" s="14">
        <v>92</v>
      </c>
      <c r="H40" s="14">
        <v>72</v>
      </c>
      <c r="I40" s="14">
        <v>28</v>
      </c>
      <c r="J40" s="14">
        <v>11</v>
      </c>
      <c r="K40" s="14">
        <v>0</v>
      </c>
      <c r="L40" s="14">
        <v>61</v>
      </c>
      <c r="M40" s="14">
        <v>28</v>
      </c>
    </row>
    <row r="41" spans="1:13" ht="21" customHeight="1" x14ac:dyDescent="0.25">
      <c r="A41" s="18" t="s">
        <v>277</v>
      </c>
      <c r="B41" s="14" t="s">
        <v>70</v>
      </c>
      <c r="C41" s="14" t="s">
        <v>278</v>
      </c>
      <c r="D41" s="14">
        <v>516</v>
      </c>
      <c r="E41" s="14">
        <v>418</v>
      </c>
      <c r="F41" s="14">
        <v>63</v>
      </c>
      <c r="G41" s="14">
        <v>453</v>
      </c>
      <c r="H41" s="14">
        <v>309</v>
      </c>
      <c r="I41" s="14">
        <v>290</v>
      </c>
      <c r="J41" s="14">
        <v>0</v>
      </c>
      <c r="K41" s="14">
        <v>0</v>
      </c>
      <c r="L41" s="14">
        <v>309</v>
      </c>
      <c r="M41" s="14">
        <v>290</v>
      </c>
    </row>
    <row r="42" spans="1:13" ht="21" customHeight="1" x14ac:dyDescent="0.25">
      <c r="A42" s="25" t="s">
        <v>279</v>
      </c>
      <c r="B42" s="14" t="s">
        <v>95</v>
      </c>
      <c r="C42" s="14" t="s">
        <v>280</v>
      </c>
      <c r="D42" s="14">
        <v>207630</v>
      </c>
      <c r="E42" s="14">
        <v>178826</v>
      </c>
      <c r="F42" s="14">
        <v>54818</v>
      </c>
      <c r="G42" s="14">
        <v>152812</v>
      </c>
      <c r="H42" s="14">
        <v>9788</v>
      </c>
      <c r="I42" s="14">
        <v>9507</v>
      </c>
      <c r="J42" s="14">
        <v>4069</v>
      </c>
      <c r="K42" s="14">
        <v>4000</v>
      </c>
      <c r="L42" s="14">
        <v>5719</v>
      </c>
      <c r="M42" s="14">
        <v>5507</v>
      </c>
    </row>
    <row r="43" spans="1:13" ht="32.25" customHeight="1" x14ac:dyDescent="0.25">
      <c r="A43" s="18" t="s">
        <v>281</v>
      </c>
      <c r="B43" s="14" t="s">
        <v>282</v>
      </c>
      <c r="C43" s="14" t="s">
        <v>283</v>
      </c>
      <c r="D43" s="14">
        <v>123621</v>
      </c>
      <c r="E43" s="14">
        <v>108170</v>
      </c>
      <c r="F43" s="14">
        <v>37287</v>
      </c>
      <c r="G43" s="14">
        <v>86334</v>
      </c>
      <c r="H43" s="14">
        <v>6045</v>
      </c>
      <c r="I43" s="14">
        <v>6011</v>
      </c>
      <c r="J43" s="14">
        <v>3107</v>
      </c>
      <c r="K43" s="14">
        <v>3092</v>
      </c>
      <c r="L43" s="14">
        <v>2938</v>
      </c>
      <c r="M43" s="14">
        <v>2919</v>
      </c>
    </row>
    <row r="44" spans="1:13" ht="21" customHeight="1" x14ac:dyDescent="0.25">
      <c r="A44" s="18" t="s">
        <v>284</v>
      </c>
      <c r="B44" s="14" t="s">
        <v>285</v>
      </c>
      <c r="C44" s="14" t="s">
        <v>286</v>
      </c>
      <c r="D44" s="14">
        <v>60132</v>
      </c>
      <c r="E44" s="14">
        <v>54917</v>
      </c>
      <c r="F44" s="14">
        <v>11839</v>
      </c>
      <c r="G44" s="14">
        <v>48293</v>
      </c>
      <c r="H44" s="14">
        <v>2628</v>
      </c>
      <c r="I44" s="14">
        <v>2597</v>
      </c>
      <c r="J44" s="14">
        <v>731</v>
      </c>
      <c r="K44" s="14">
        <v>721</v>
      </c>
      <c r="L44" s="14">
        <v>1897</v>
      </c>
      <c r="M44" s="14">
        <v>1876</v>
      </c>
    </row>
    <row r="45" spans="1:13" ht="21" customHeight="1" x14ac:dyDescent="0.25">
      <c r="A45" s="18" t="s">
        <v>287</v>
      </c>
      <c r="B45" s="14" t="s">
        <v>288</v>
      </c>
      <c r="C45" s="14" t="s">
        <v>289</v>
      </c>
      <c r="D45" s="14">
        <v>19207</v>
      </c>
      <c r="E45" s="14">
        <v>11818</v>
      </c>
      <c r="F45" s="14">
        <v>4462</v>
      </c>
      <c r="G45" s="14">
        <v>14745</v>
      </c>
      <c r="H45" s="14">
        <v>903</v>
      </c>
      <c r="I45" s="14">
        <v>702</v>
      </c>
      <c r="J45" s="14">
        <v>194</v>
      </c>
      <c r="K45" s="14">
        <v>155</v>
      </c>
      <c r="L45" s="14">
        <v>709</v>
      </c>
      <c r="M45" s="14">
        <v>547</v>
      </c>
    </row>
    <row r="46" spans="1:13" ht="42" customHeight="1" x14ac:dyDescent="0.25">
      <c r="A46" s="18" t="s">
        <v>290</v>
      </c>
      <c r="B46" s="14" t="s">
        <v>291</v>
      </c>
      <c r="C46" s="14" t="s">
        <v>292</v>
      </c>
      <c r="D46" s="14">
        <v>202</v>
      </c>
      <c r="E46" s="14">
        <v>166</v>
      </c>
      <c r="F46" s="14">
        <v>159</v>
      </c>
      <c r="G46" s="14">
        <v>43</v>
      </c>
      <c r="H46" s="14">
        <v>3</v>
      </c>
      <c r="I46" s="14">
        <v>2</v>
      </c>
      <c r="J46" s="14">
        <v>3</v>
      </c>
      <c r="K46" s="14">
        <v>2</v>
      </c>
      <c r="L46" s="14">
        <v>0</v>
      </c>
      <c r="M46" s="14">
        <v>0</v>
      </c>
    </row>
    <row r="47" spans="1:13" ht="21" customHeight="1" x14ac:dyDescent="0.25">
      <c r="A47" s="25" t="s">
        <v>293</v>
      </c>
      <c r="B47" s="14" t="s">
        <v>50</v>
      </c>
      <c r="C47" s="14" t="s">
        <v>294</v>
      </c>
      <c r="D47" s="14">
        <v>8353</v>
      </c>
      <c r="E47" s="14">
        <v>6974</v>
      </c>
      <c r="F47" s="14">
        <v>3339</v>
      </c>
      <c r="G47" s="14">
        <v>5014</v>
      </c>
      <c r="H47" s="14">
        <v>1096</v>
      </c>
      <c r="I47" s="14">
        <v>1082</v>
      </c>
      <c r="J47" s="14">
        <v>499</v>
      </c>
      <c r="K47" s="14">
        <v>494</v>
      </c>
      <c r="L47" s="14">
        <v>597</v>
      </c>
      <c r="M47" s="14">
        <v>588</v>
      </c>
    </row>
    <row r="48" spans="1:13" ht="52.5" customHeight="1" x14ac:dyDescent="0.25">
      <c r="A48" s="18" t="s">
        <v>295</v>
      </c>
      <c r="B48" s="14" t="s">
        <v>296</v>
      </c>
      <c r="C48" s="14" t="s">
        <v>297</v>
      </c>
      <c r="D48" s="14">
        <v>3659</v>
      </c>
      <c r="E48" s="14">
        <v>2719</v>
      </c>
      <c r="F48" s="14">
        <v>1547</v>
      </c>
      <c r="G48" s="14">
        <v>2112</v>
      </c>
      <c r="H48" s="14">
        <v>750</v>
      </c>
      <c r="I48" s="14">
        <v>746</v>
      </c>
      <c r="J48" s="14">
        <v>351</v>
      </c>
      <c r="K48" s="14">
        <v>350</v>
      </c>
      <c r="L48" s="14">
        <v>399</v>
      </c>
      <c r="M48" s="14">
        <v>396</v>
      </c>
    </row>
    <row r="49" spans="1:13" ht="43.5" customHeight="1" x14ac:dyDescent="0.25">
      <c r="A49" s="18" t="s">
        <v>298</v>
      </c>
      <c r="B49" s="14" t="s">
        <v>299</v>
      </c>
      <c r="C49" s="14" t="s">
        <v>300</v>
      </c>
      <c r="D49" s="14">
        <v>4405</v>
      </c>
      <c r="E49" s="14">
        <v>4085</v>
      </c>
      <c r="F49" s="14">
        <v>1651</v>
      </c>
      <c r="G49" s="14">
        <v>2754</v>
      </c>
      <c r="H49" s="14">
        <v>323</v>
      </c>
      <c r="I49" s="14">
        <v>322</v>
      </c>
      <c r="J49" s="14">
        <v>133</v>
      </c>
      <c r="K49" s="14">
        <v>132</v>
      </c>
      <c r="L49" s="14">
        <v>190</v>
      </c>
      <c r="M49" s="14">
        <v>190</v>
      </c>
    </row>
    <row r="50" spans="1:13" ht="21" customHeight="1" x14ac:dyDescent="0.25">
      <c r="A50" s="25" t="s">
        <v>301</v>
      </c>
      <c r="B50" s="14" t="s">
        <v>51</v>
      </c>
      <c r="C50" s="14" t="s">
        <v>302</v>
      </c>
      <c r="D50" s="14">
        <v>16552</v>
      </c>
      <c r="E50" s="14">
        <v>11197</v>
      </c>
      <c r="F50" s="14">
        <v>9890</v>
      </c>
      <c r="G50" s="14">
        <v>6662</v>
      </c>
      <c r="H50" s="14">
        <v>1741</v>
      </c>
      <c r="I50" s="14">
        <v>1626</v>
      </c>
      <c r="J50" s="14">
        <v>946</v>
      </c>
      <c r="K50" s="14">
        <v>899</v>
      </c>
      <c r="L50" s="14">
        <v>795</v>
      </c>
      <c r="M50" s="14">
        <v>727</v>
      </c>
    </row>
    <row r="51" spans="1:13" ht="21" customHeight="1" x14ac:dyDescent="0.25">
      <c r="A51" s="18" t="s">
        <v>303</v>
      </c>
      <c r="B51" s="14" t="s">
        <v>304</v>
      </c>
      <c r="C51" s="14" t="s">
        <v>305</v>
      </c>
      <c r="D51" s="14">
        <v>2518</v>
      </c>
      <c r="E51" s="14">
        <v>2473</v>
      </c>
      <c r="F51" s="14">
        <v>1347</v>
      </c>
      <c r="G51" s="14">
        <v>1171</v>
      </c>
      <c r="H51" s="14">
        <v>154</v>
      </c>
      <c r="I51" s="14">
        <v>152</v>
      </c>
      <c r="J51" s="14">
        <v>84</v>
      </c>
      <c r="K51" s="14">
        <v>84</v>
      </c>
      <c r="L51" s="14">
        <v>70</v>
      </c>
      <c r="M51" s="14">
        <v>68</v>
      </c>
    </row>
    <row r="52" spans="1:13" ht="21" customHeight="1" x14ac:dyDescent="0.25">
      <c r="A52" s="18" t="s">
        <v>306</v>
      </c>
      <c r="B52" s="14" t="s">
        <v>52</v>
      </c>
      <c r="C52" s="14" t="s">
        <v>307</v>
      </c>
      <c r="D52" s="14">
        <v>6503</v>
      </c>
      <c r="E52" s="14">
        <v>4324</v>
      </c>
      <c r="F52" s="14">
        <v>4322</v>
      </c>
      <c r="G52" s="14">
        <v>2181</v>
      </c>
      <c r="H52" s="14">
        <v>866</v>
      </c>
      <c r="I52" s="14">
        <v>837</v>
      </c>
      <c r="J52" s="14">
        <v>492</v>
      </c>
      <c r="K52" s="14">
        <v>474</v>
      </c>
      <c r="L52" s="14">
        <v>374</v>
      </c>
      <c r="M52" s="14">
        <v>363</v>
      </c>
    </row>
    <row r="53" spans="1:13" ht="21" customHeight="1" x14ac:dyDescent="0.25">
      <c r="A53" s="18" t="s">
        <v>308</v>
      </c>
      <c r="B53" s="14" t="s">
        <v>53</v>
      </c>
      <c r="C53" s="14" t="s">
        <v>1</v>
      </c>
      <c r="D53" s="14">
        <v>72176</v>
      </c>
      <c r="E53" s="14">
        <v>23973</v>
      </c>
      <c r="F53" s="14">
        <v>46102</v>
      </c>
      <c r="G53" s="14">
        <v>26074</v>
      </c>
      <c r="H53" s="14">
        <v>4965</v>
      </c>
      <c r="I53" s="14">
        <v>2912</v>
      </c>
      <c r="J53" s="14">
        <v>2542</v>
      </c>
      <c r="K53" s="14">
        <v>1581</v>
      </c>
      <c r="L53" s="14">
        <v>2423</v>
      </c>
      <c r="M53" s="14">
        <v>1331</v>
      </c>
    </row>
    <row r="54" spans="1:13" ht="15" customHeight="1" x14ac:dyDescent="0.25">
      <c r="A54" s="10" t="s">
        <v>1</v>
      </c>
      <c r="B54" s="11" t="s">
        <v>1</v>
      </c>
      <c r="C54" s="11" t="s">
        <v>1</v>
      </c>
      <c r="D54" s="16" t="s">
        <v>1</v>
      </c>
      <c r="E54" s="16" t="s">
        <v>1</v>
      </c>
      <c r="F54" s="16" t="s">
        <v>1</v>
      </c>
      <c r="G54" s="16" t="s">
        <v>1</v>
      </c>
      <c r="H54" s="16" t="s">
        <v>1</v>
      </c>
      <c r="I54" s="16" t="s">
        <v>1</v>
      </c>
      <c r="J54" s="16" t="s">
        <v>1</v>
      </c>
      <c r="K54" s="16" t="s">
        <v>1</v>
      </c>
      <c r="L54" s="16" t="s">
        <v>1</v>
      </c>
      <c r="M54" s="1" t="s">
        <v>1</v>
      </c>
    </row>
  </sheetData>
  <mergeCells count="23">
    <mergeCell ref="C33:C34"/>
    <mergeCell ref="C21:C22"/>
    <mergeCell ref="C23:C24"/>
    <mergeCell ref="C25:C26"/>
    <mergeCell ref="C27:C29"/>
    <mergeCell ref="C30:C32"/>
    <mergeCell ref="C11:C12"/>
    <mergeCell ref="C13:C14"/>
    <mergeCell ref="C15:C16"/>
    <mergeCell ref="C17:C18"/>
    <mergeCell ref="C19:C20"/>
    <mergeCell ref="A1:M1"/>
    <mergeCell ref="K3:M3"/>
    <mergeCell ref="A5:A7"/>
    <mergeCell ref="B5:B7"/>
    <mergeCell ref="C5:C7"/>
    <mergeCell ref="D5:G5"/>
    <mergeCell ref="H5:M5"/>
    <mergeCell ref="D6:E6"/>
    <mergeCell ref="F6:G6"/>
    <mergeCell ref="H6:I6"/>
    <mergeCell ref="J6:K6"/>
    <mergeCell ref="L6:M6"/>
  </mergeCells>
  <pageMargins left="0.70866141732283472" right="0.70866141732283472" top="0.74803149606299213" bottom="0.74803149606299213" header="0.31496062992125984" footer="0.31496062992125984"/>
  <pageSetup paperSize="9" scale="83" fitToHeight="2" orientation="landscape" horizontalDpi="0" verticalDpi="0" r:id="rId1"/>
  <headerFooter>
    <oddFooter>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309</v>
      </c>
    </row>
    <row r="2" spans="1:1" ht="15" customHeight="1" x14ac:dyDescent="0.25">
      <c r="A2" s="1" t="s">
        <v>1</v>
      </c>
    </row>
    <row r="3" spans="1:1" ht="55.5" customHeight="1" x14ac:dyDescent="0.25">
      <c r="A3" s="6" t="s">
        <v>310</v>
      </c>
    </row>
    <row r="4" spans="1:1" ht="15" customHeight="1" x14ac:dyDescent="0.25">
      <c r="A4" s="6" t="s">
        <v>23</v>
      </c>
    </row>
    <row r="5" spans="1:1" ht="15" customHeight="1" x14ac:dyDescent="0.25">
      <c r="A5" s="14">
        <v>56091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L12" sqref="L12"/>
    </sheetView>
  </sheetViews>
  <sheetFormatPr defaultRowHeight="15" x14ac:dyDescent="0.25"/>
  <cols>
    <col min="1" max="1" width="39.28515625" customWidth="1"/>
    <col min="2" max="2" width="4" customWidth="1"/>
    <col min="3" max="3" width="9.140625" customWidth="1"/>
    <col min="4" max="4" width="16.7109375" customWidth="1"/>
    <col min="5" max="5" width="16.85546875" customWidth="1"/>
  </cols>
  <sheetData>
    <row r="1" spans="1:5" ht="15" customHeight="1" x14ac:dyDescent="0.25">
      <c r="A1" s="38" t="s">
        <v>311</v>
      </c>
      <c r="B1" s="38"/>
      <c r="C1" s="38"/>
      <c r="D1" s="38"/>
      <c r="E1" s="38"/>
    </row>
    <row r="2" spans="1:5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</row>
    <row r="3" spans="1:5" ht="15" customHeight="1" x14ac:dyDescent="0.25">
      <c r="A3" s="15" t="s">
        <v>312</v>
      </c>
      <c r="B3" s="1" t="s">
        <v>1</v>
      </c>
      <c r="C3" s="42" t="s">
        <v>34</v>
      </c>
      <c r="D3" s="42"/>
      <c r="E3" s="42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</row>
    <row r="5" spans="1:5" ht="10.5" customHeight="1" x14ac:dyDescent="0.25">
      <c r="A5" s="31" t="s">
        <v>313</v>
      </c>
      <c r="B5" s="31" t="s">
        <v>36</v>
      </c>
      <c r="C5" s="31" t="s">
        <v>314</v>
      </c>
      <c r="D5" s="31"/>
      <c r="E5" s="31"/>
    </row>
    <row r="6" spans="1:5" ht="15" customHeight="1" x14ac:dyDescent="0.25">
      <c r="A6" s="31"/>
      <c r="B6" s="31"/>
      <c r="C6" s="31" t="s">
        <v>69</v>
      </c>
      <c r="D6" s="31" t="s">
        <v>38</v>
      </c>
      <c r="E6" s="31"/>
    </row>
    <row r="7" spans="1:5" ht="26.25" customHeight="1" x14ac:dyDescent="0.25">
      <c r="A7" s="31"/>
      <c r="B7" s="31"/>
      <c r="C7" s="31"/>
      <c r="D7" s="6" t="s">
        <v>164</v>
      </c>
      <c r="E7" s="6" t="s">
        <v>165</v>
      </c>
    </row>
    <row r="8" spans="1:5" ht="15" customHeight="1" x14ac:dyDescent="0.25">
      <c r="A8" s="6" t="s">
        <v>23</v>
      </c>
      <c r="B8" s="6" t="s">
        <v>24</v>
      </c>
      <c r="C8" s="6" t="s">
        <v>25</v>
      </c>
      <c r="D8" s="6" t="s">
        <v>26</v>
      </c>
      <c r="E8" s="6" t="s">
        <v>27</v>
      </c>
    </row>
    <row r="9" spans="1:5" ht="21" customHeight="1" x14ac:dyDescent="0.25">
      <c r="A9" s="18" t="s">
        <v>315</v>
      </c>
      <c r="B9" s="14" t="s">
        <v>56</v>
      </c>
      <c r="C9" s="14">
        <v>67209</v>
      </c>
      <c r="D9" s="14">
        <v>66169</v>
      </c>
      <c r="E9" s="14">
        <v>1040</v>
      </c>
    </row>
    <row r="10" spans="1:5" ht="21" customHeight="1" x14ac:dyDescent="0.25">
      <c r="A10" s="18" t="s">
        <v>316</v>
      </c>
      <c r="B10" s="14" t="s">
        <v>58</v>
      </c>
      <c r="C10" s="14">
        <v>33617</v>
      </c>
      <c r="D10" s="14">
        <v>31585</v>
      </c>
      <c r="E10" s="14">
        <v>2032</v>
      </c>
    </row>
    <row r="11" spans="1:5" ht="21" customHeight="1" x14ac:dyDescent="0.25">
      <c r="A11" s="18" t="s">
        <v>317</v>
      </c>
      <c r="B11" s="14" t="s">
        <v>60</v>
      </c>
      <c r="C11" s="14">
        <v>257628</v>
      </c>
      <c r="D11" s="14">
        <v>80500</v>
      </c>
      <c r="E11" s="14">
        <v>177128</v>
      </c>
    </row>
    <row r="12" spans="1:5" ht="21" customHeight="1" x14ac:dyDescent="0.25">
      <c r="A12" s="18" t="s">
        <v>318</v>
      </c>
      <c r="B12" s="14" t="s">
        <v>62</v>
      </c>
      <c r="C12" s="14">
        <v>69490</v>
      </c>
      <c r="D12" s="14">
        <v>54675</v>
      </c>
      <c r="E12" s="14">
        <v>14815</v>
      </c>
    </row>
    <row r="13" spans="1:5" ht="54" customHeight="1" x14ac:dyDescent="0.25">
      <c r="A13" s="18" t="s">
        <v>319</v>
      </c>
      <c r="B13" s="14" t="s">
        <v>64</v>
      </c>
      <c r="C13" s="14">
        <v>87585</v>
      </c>
      <c r="D13" s="14">
        <v>34918</v>
      </c>
      <c r="E13" s="14">
        <v>52667</v>
      </c>
    </row>
    <row r="14" spans="1:5" ht="21" customHeight="1" x14ac:dyDescent="0.25">
      <c r="A14" s="18" t="s">
        <v>320</v>
      </c>
      <c r="B14" s="14" t="s">
        <v>66</v>
      </c>
      <c r="C14" s="14">
        <v>264364</v>
      </c>
      <c r="D14" s="14">
        <v>111364</v>
      </c>
      <c r="E14" s="14">
        <v>153000</v>
      </c>
    </row>
    <row r="15" spans="1:5" ht="24.75" customHeight="1" x14ac:dyDescent="0.25">
      <c r="A15" s="18" t="s">
        <v>321</v>
      </c>
      <c r="B15" s="14" t="s">
        <v>322</v>
      </c>
      <c r="C15" s="14">
        <v>13615</v>
      </c>
      <c r="D15" s="14">
        <v>12548</v>
      </c>
      <c r="E15" s="14">
        <v>1067</v>
      </c>
    </row>
    <row r="16" spans="1:5" ht="13.5" customHeight="1" x14ac:dyDescent="0.25">
      <c r="A16" s="18" t="s">
        <v>323</v>
      </c>
      <c r="B16" s="14" t="s">
        <v>324</v>
      </c>
      <c r="C16" s="14">
        <v>220614</v>
      </c>
      <c r="D16" s="14">
        <v>85087</v>
      </c>
      <c r="E16" s="14">
        <v>135527</v>
      </c>
    </row>
    <row r="17" spans="1:5" ht="10.5" customHeight="1" x14ac:dyDescent="0.25">
      <c r="A17" s="18" t="s">
        <v>325</v>
      </c>
      <c r="B17" s="14" t="s">
        <v>326</v>
      </c>
      <c r="C17" s="14">
        <v>29016</v>
      </c>
      <c r="D17" s="14">
        <v>12817</v>
      </c>
      <c r="E17" s="14">
        <v>16199</v>
      </c>
    </row>
    <row r="18" spans="1:5" ht="21" customHeight="1" x14ac:dyDescent="0.25">
      <c r="A18" s="18" t="s">
        <v>327</v>
      </c>
      <c r="B18" s="14" t="s">
        <v>328</v>
      </c>
      <c r="C18" s="14">
        <v>1119</v>
      </c>
      <c r="D18" s="14">
        <v>912</v>
      </c>
      <c r="E18" s="14">
        <v>207</v>
      </c>
    </row>
    <row r="19" spans="1:5" ht="31.5" customHeight="1" x14ac:dyDescent="0.25">
      <c r="A19" s="18" t="s">
        <v>329</v>
      </c>
      <c r="B19" s="14" t="s">
        <v>68</v>
      </c>
      <c r="C19" s="14">
        <v>2927</v>
      </c>
      <c r="D19" s="14">
        <v>1052</v>
      </c>
      <c r="E19" s="14">
        <v>1875</v>
      </c>
    </row>
    <row r="20" spans="1:5" ht="21" customHeight="1" x14ac:dyDescent="0.25">
      <c r="A20" s="18" t="s">
        <v>330</v>
      </c>
      <c r="B20" s="14" t="s">
        <v>70</v>
      </c>
      <c r="C20" s="14">
        <v>56891</v>
      </c>
      <c r="D20" s="14">
        <v>27347</v>
      </c>
      <c r="E20" s="14">
        <v>29544</v>
      </c>
    </row>
    <row r="21" spans="1:5" ht="15" customHeight="1" x14ac:dyDescent="0.25">
      <c r="A21" s="10" t="s">
        <v>1</v>
      </c>
      <c r="B21" s="11" t="s">
        <v>1</v>
      </c>
      <c r="C21" s="16" t="s">
        <v>1</v>
      </c>
      <c r="D21" s="16" t="s">
        <v>1</v>
      </c>
      <c r="E21" s="16" t="s">
        <v>1</v>
      </c>
    </row>
  </sheetData>
  <mergeCells count="7">
    <mergeCell ref="A1:E1"/>
    <mergeCell ref="C3:E3"/>
    <mergeCell ref="A5:A7"/>
    <mergeCell ref="B5:B7"/>
    <mergeCell ref="C5:E5"/>
    <mergeCell ref="C6:C7"/>
    <mergeCell ref="D6:E6"/>
  </mergeCells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7"/>
  <sheetViews>
    <sheetView topLeftCell="A31" workbookViewId="0"/>
  </sheetViews>
  <sheetFormatPr defaultRowHeight="15" x14ac:dyDescent="0.25"/>
  <cols>
    <col min="1" max="1" width="42.42578125" customWidth="1"/>
  </cols>
  <sheetData>
    <row r="1" spans="1:1" ht="15" customHeight="1" x14ac:dyDescent="0.25">
      <c r="A1" s="15" t="s">
        <v>331</v>
      </c>
    </row>
    <row r="2" spans="1:1" ht="15" customHeight="1" x14ac:dyDescent="0.25">
      <c r="A2" s="1" t="s">
        <v>1</v>
      </c>
    </row>
    <row r="3" spans="1:1" ht="31.5" customHeight="1" x14ac:dyDescent="0.25">
      <c r="A3" s="6" t="s">
        <v>332</v>
      </c>
    </row>
    <row r="4" spans="1:1" ht="15" customHeight="1" x14ac:dyDescent="0.25">
      <c r="A4" s="6" t="s">
        <v>23</v>
      </c>
    </row>
    <row r="5" spans="1:1" ht="15" customHeight="1" x14ac:dyDescent="0.25">
      <c r="A5" s="14">
        <v>201170</v>
      </c>
    </row>
    <row r="6" spans="1:1" ht="6" customHeight="1" x14ac:dyDescent="0.25">
      <c r="A6" s="16" t="s">
        <v>1</v>
      </c>
    </row>
    <row r="7" spans="1:1" ht="15" customHeight="1" x14ac:dyDescent="0.25">
      <c r="A7" s="15" t="s">
        <v>333</v>
      </c>
    </row>
    <row r="8" spans="1:1" ht="15" customHeight="1" x14ac:dyDescent="0.25">
      <c r="A8" s="1" t="s">
        <v>1</v>
      </c>
    </row>
    <row r="9" spans="1:1" ht="31.5" customHeight="1" x14ac:dyDescent="0.25">
      <c r="A9" s="6" t="s">
        <v>334</v>
      </c>
    </row>
    <row r="10" spans="1:1" ht="15" customHeight="1" x14ac:dyDescent="0.25">
      <c r="A10" s="6" t="s">
        <v>23</v>
      </c>
    </row>
    <row r="11" spans="1:1" ht="15" customHeight="1" x14ac:dyDescent="0.25">
      <c r="A11" s="14">
        <v>203383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335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336</v>
      </c>
    </row>
    <row r="16" spans="1:1" ht="15" customHeight="1" x14ac:dyDescent="0.25">
      <c r="A16" s="6" t="s">
        <v>23</v>
      </c>
    </row>
    <row r="17" spans="1:1" ht="15" customHeight="1" x14ac:dyDescent="0.25">
      <c r="A17" s="14">
        <v>23391</v>
      </c>
    </row>
    <row r="18" spans="1:1" ht="15" customHeight="1" x14ac:dyDescent="0.25">
      <c r="A18" s="1" t="s">
        <v>1</v>
      </c>
    </row>
    <row r="19" spans="1:1" ht="15" customHeight="1" x14ac:dyDescent="0.25">
      <c r="A19" s="15" t="s">
        <v>337</v>
      </c>
    </row>
    <row r="20" spans="1:1" ht="15" customHeight="1" x14ac:dyDescent="0.25">
      <c r="A20" s="1" t="s">
        <v>1</v>
      </c>
    </row>
    <row r="21" spans="1:1" ht="52.5" customHeight="1" x14ac:dyDescent="0.25">
      <c r="A21" s="6" t="s">
        <v>338</v>
      </c>
    </row>
    <row r="22" spans="1:1" ht="15" customHeight="1" x14ac:dyDescent="0.25">
      <c r="A22" s="6" t="s">
        <v>23</v>
      </c>
    </row>
    <row r="23" spans="1:1" ht="15" customHeight="1" x14ac:dyDescent="0.25">
      <c r="A23" s="14">
        <v>10662</v>
      </c>
    </row>
    <row r="24" spans="1:1" ht="15" customHeight="1" x14ac:dyDescent="0.25">
      <c r="A24" s="1" t="s">
        <v>1</v>
      </c>
    </row>
    <row r="25" spans="1:1" ht="15" customHeight="1" x14ac:dyDescent="0.25">
      <c r="A25" s="15" t="s">
        <v>339</v>
      </c>
    </row>
    <row r="26" spans="1:1" ht="15" customHeight="1" x14ac:dyDescent="0.25">
      <c r="A26" s="1" t="s">
        <v>1</v>
      </c>
    </row>
    <row r="27" spans="1:1" ht="52.5" customHeight="1" x14ac:dyDescent="0.25">
      <c r="A27" s="6" t="s">
        <v>340</v>
      </c>
    </row>
    <row r="28" spans="1:1" ht="15" customHeight="1" x14ac:dyDescent="0.25">
      <c r="A28" s="6" t="s">
        <v>23</v>
      </c>
    </row>
    <row r="29" spans="1:1" ht="15" customHeight="1" x14ac:dyDescent="0.25">
      <c r="A29" s="14">
        <v>1</v>
      </c>
    </row>
    <row r="30" spans="1:1" ht="15" customHeight="1" x14ac:dyDescent="0.25">
      <c r="A30" s="1" t="s">
        <v>1</v>
      </c>
    </row>
    <row r="31" spans="1:1" ht="15" customHeight="1" x14ac:dyDescent="0.25">
      <c r="A31" s="15" t="s">
        <v>341</v>
      </c>
    </row>
    <row r="32" spans="1:1" ht="15" customHeight="1" x14ac:dyDescent="0.25">
      <c r="A32" s="1" t="s">
        <v>1</v>
      </c>
    </row>
    <row r="33" spans="1:1" ht="42" customHeight="1" x14ac:dyDescent="0.25">
      <c r="A33" s="6" t="s">
        <v>342</v>
      </c>
    </row>
    <row r="34" spans="1:1" ht="15" customHeight="1" x14ac:dyDescent="0.25">
      <c r="A34" s="6" t="s">
        <v>23</v>
      </c>
    </row>
    <row r="35" spans="1:1" ht="15" customHeight="1" x14ac:dyDescent="0.25">
      <c r="A35" s="14">
        <v>31</v>
      </c>
    </row>
    <row r="36" spans="1:1" ht="15" customHeight="1" x14ac:dyDescent="0.25">
      <c r="A36" s="1" t="s">
        <v>1</v>
      </c>
    </row>
    <row r="37" spans="1:1" ht="15" customHeight="1" x14ac:dyDescent="0.25">
      <c r="A37" s="15" t="s">
        <v>343</v>
      </c>
    </row>
    <row r="38" spans="1:1" ht="15" customHeight="1" x14ac:dyDescent="0.25">
      <c r="A38" s="1" t="s">
        <v>1</v>
      </c>
    </row>
    <row r="39" spans="1:1" ht="42" customHeight="1" x14ac:dyDescent="0.25">
      <c r="A39" s="6" t="s">
        <v>344</v>
      </c>
    </row>
    <row r="40" spans="1:1" ht="15" customHeight="1" x14ac:dyDescent="0.25">
      <c r="A40" s="6" t="s">
        <v>23</v>
      </c>
    </row>
    <row r="41" spans="1:1" ht="15" customHeight="1" x14ac:dyDescent="0.25">
      <c r="A41" s="14">
        <v>51237</v>
      </c>
    </row>
    <row r="42" spans="1:1" ht="15" customHeight="1" x14ac:dyDescent="0.25">
      <c r="A42" s="1" t="s">
        <v>1</v>
      </c>
    </row>
    <row r="43" spans="1:1" ht="15" customHeight="1" x14ac:dyDescent="0.25">
      <c r="A43" s="15" t="s">
        <v>345</v>
      </c>
    </row>
    <row r="44" spans="1:1" ht="15" customHeight="1" x14ac:dyDescent="0.25">
      <c r="A44" s="1" t="s">
        <v>1</v>
      </c>
    </row>
    <row r="45" spans="1:1" ht="42" customHeight="1" x14ac:dyDescent="0.25">
      <c r="A45" s="6" t="s">
        <v>346</v>
      </c>
    </row>
    <row r="46" spans="1:1" ht="15" customHeight="1" x14ac:dyDescent="0.25">
      <c r="A46" s="6" t="s">
        <v>23</v>
      </c>
    </row>
    <row r="47" spans="1:1" ht="15" customHeight="1" x14ac:dyDescent="0.25">
      <c r="A47" s="14">
        <v>148</v>
      </c>
    </row>
  </sheetData>
  <pageMargins left="0.70866141732283472" right="0.70866141732283472" top="0.74803149606299213" bottom="0.74803149606299213" header="0.31496062992125984" footer="0.31496062992125984"/>
  <pageSetup paperSize="9" scale="83" orientation="portrait" horizontalDpi="0" verticalDpi="0" r:id="rId1"/>
  <headerFooter>
    <oddFooter>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/>
  </sheetViews>
  <sheetFormatPr defaultRowHeight="15" x14ac:dyDescent="0.25"/>
  <cols>
    <col min="1" max="1" width="32.28515625" customWidth="1"/>
    <col min="2" max="2" width="21.5703125" customWidth="1"/>
    <col min="3" max="3" width="0.7109375" customWidth="1"/>
    <col min="4" max="4" width="19.5703125" customWidth="1"/>
    <col min="5" max="5" width="0.85546875" customWidth="1"/>
    <col min="6" max="6" width="15.28515625" customWidth="1"/>
  </cols>
  <sheetData>
    <row r="1" spans="1:6" ht="15" customHeight="1" x14ac:dyDescent="0.25">
      <c r="A1" s="15" t="s">
        <v>347</v>
      </c>
      <c r="B1" s="21" t="s">
        <v>34</v>
      </c>
      <c r="C1" s="1" t="s">
        <v>1</v>
      </c>
      <c r="D1" s="1" t="s">
        <v>1</v>
      </c>
      <c r="E1" s="1" t="s">
        <v>1</v>
      </c>
      <c r="F1" s="1" t="s">
        <v>1</v>
      </c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33" customHeight="1" x14ac:dyDescent="0.25">
      <c r="A3" s="6" t="s">
        <v>348</v>
      </c>
      <c r="B3" s="6" t="s">
        <v>349</v>
      </c>
      <c r="C3" s="1" t="s">
        <v>1</v>
      </c>
      <c r="D3" s="1" t="s">
        <v>1</v>
      </c>
      <c r="E3" s="1" t="s">
        <v>1</v>
      </c>
      <c r="F3" s="1" t="s">
        <v>1</v>
      </c>
    </row>
    <row r="4" spans="1:6" ht="15" customHeight="1" x14ac:dyDescent="0.25">
      <c r="A4" s="6" t="s">
        <v>23</v>
      </c>
      <c r="B4" s="6" t="s">
        <v>24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15" customHeight="1" x14ac:dyDescent="0.25">
      <c r="A5" s="14">
        <v>2</v>
      </c>
      <c r="B5" s="14">
        <v>8</v>
      </c>
      <c r="C5" s="1" t="s">
        <v>1</v>
      </c>
      <c r="D5" s="1" t="s">
        <v>1</v>
      </c>
      <c r="E5" s="1" t="s">
        <v>1</v>
      </c>
      <c r="F5" s="1" t="s">
        <v>1</v>
      </c>
    </row>
    <row r="6" spans="1:6" ht="15" customHeight="1" x14ac:dyDescent="0.25">
      <c r="A6" s="16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</row>
    <row r="7" spans="1:6" ht="15" customHeight="1" x14ac:dyDescent="0.25">
      <c r="A7" s="15" t="s">
        <v>350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</row>
    <row r="8" spans="1:6" ht="15" customHeight="1" x14ac:dyDescent="0.25">
      <c r="A8" s="1" t="s">
        <v>1</v>
      </c>
      <c r="B8" s="1" t="s">
        <v>1</v>
      </c>
      <c r="C8" s="1" t="s">
        <v>1</v>
      </c>
      <c r="D8" s="1" t="s">
        <v>1</v>
      </c>
      <c r="E8" s="1" t="s">
        <v>1</v>
      </c>
      <c r="F8" s="1" t="s">
        <v>1</v>
      </c>
    </row>
    <row r="9" spans="1:6" ht="42" customHeight="1" x14ac:dyDescent="0.25">
      <c r="A9" s="6" t="s">
        <v>351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</row>
    <row r="10" spans="1:6" ht="15" customHeight="1" x14ac:dyDescent="0.25">
      <c r="A10" s="6" t="s">
        <v>23</v>
      </c>
      <c r="B10" s="1" t="s">
        <v>1</v>
      </c>
      <c r="C10" s="1" t="s">
        <v>1</v>
      </c>
      <c r="D10" s="1" t="s">
        <v>1</v>
      </c>
      <c r="E10" s="1" t="s">
        <v>1</v>
      </c>
      <c r="F10" s="1" t="s">
        <v>1</v>
      </c>
    </row>
    <row r="11" spans="1:6" ht="15" customHeight="1" x14ac:dyDescent="0.25">
      <c r="A11" s="14">
        <v>212522</v>
      </c>
      <c r="B11" s="1" t="s">
        <v>1</v>
      </c>
      <c r="C11" s="1" t="s">
        <v>1</v>
      </c>
      <c r="D11" s="1" t="s">
        <v>1</v>
      </c>
      <c r="E11" s="1" t="s">
        <v>1</v>
      </c>
      <c r="F11" s="1" t="s">
        <v>1</v>
      </c>
    </row>
    <row r="12" spans="1:6" ht="15" customHeight="1" x14ac:dyDescent="0.25">
      <c r="A12" s="1" t="s">
        <v>1</v>
      </c>
      <c r="B12" s="1" t="s">
        <v>1</v>
      </c>
      <c r="C12" s="1" t="s">
        <v>1</v>
      </c>
      <c r="D12" s="1" t="s">
        <v>1</v>
      </c>
      <c r="E12" s="1" t="s">
        <v>1</v>
      </c>
      <c r="F12" s="1" t="s">
        <v>1</v>
      </c>
    </row>
    <row r="13" spans="1:6" ht="63" customHeight="1" x14ac:dyDescent="0.25">
      <c r="A13" s="7" t="s">
        <v>352</v>
      </c>
      <c r="B13" s="26" t="s">
        <v>1</v>
      </c>
      <c r="C13" s="1" t="s">
        <v>1</v>
      </c>
      <c r="D13" s="27" t="s">
        <v>1</v>
      </c>
      <c r="E13" s="1" t="s">
        <v>1</v>
      </c>
      <c r="F13" s="26" t="s">
        <v>1</v>
      </c>
    </row>
    <row r="14" spans="1:6" ht="15" customHeight="1" x14ac:dyDescent="0.25">
      <c r="A14" s="7" t="s">
        <v>1</v>
      </c>
      <c r="B14" s="28" t="s">
        <v>353</v>
      </c>
      <c r="C14" s="1" t="s">
        <v>1</v>
      </c>
      <c r="D14" s="28" t="s">
        <v>354</v>
      </c>
      <c r="E14" s="1" t="s">
        <v>1</v>
      </c>
      <c r="F14" s="1" t="s">
        <v>355</v>
      </c>
    </row>
    <row r="15" spans="1:6" ht="15" customHeight="1" x14ac:dyDescent="0.25">
      <c r="A15" s="7" t="s">
        <v>1</v>
      </c>
      <c r="B15" s="28" t="s">
        <v>1</v>
      </c>
      <c r="C15" s="1" t="s">
        <v>1</v>
      </c>
      <c r="D15" s="28" t="s">
        <v>1</v>
      </c>
      <c r="E15" s="1" t="s">
        <v>1</v>
      </c>
      <c r="F15" s="1" t="s">
        <v>1</v>
      </c>
    </row>
    <row r="16" spans="1:6" ht="15" customHeight="1" x14ac:dyDescent="0.25">
      <c r="A16" s="7" t="s">
        <v>1</v>
      </c>
      <c r="B16" s="26" t="s">
        <v>1</v>
      </c>
      <c r="C16" s="1" t="s">
        <v>1</v>
      </c>
      <c r="D16" s="26" t="s">
        <v>1</v>
      </c>
      <c r="E16" s="1" t="s">
        <v>1</v>
      </c>
      <c r="F16" s="26" t="s">
        <v>1</v>
      </c>
    </row>
    <row r="17" spans="1:6" ht="21" customHeight="1" x14ac:dyDescent="0.25">
      <c r="A17" s="7" t="s">
        <v>1</v>
      </c>
      <c r="B17" s="19" t="s">
        <v>356</v>
      </c>
      <c r="C17" s="1" t="s">
        <v>1</v>
      </c>
      <c r="D17" s="19" t="s">
        <v>357</v>
      </c>
      <c r="E17" s="1" t="s">
        <v>1</v>
      </c>
      <c r="F17" s="19" t="s">
        <v>358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C10" sqref="C10:N17"/>
    </sheetView>
  </sheetViews>
  <sheetFormatPr defaultRowHeight="15" x14ac:dyDescent="0.25"/>
  <cols>
    <col min="1" max="1" width="10.140625" customWidth="1"/>
    <col min="2" max="2" width="4.28515625" customWidth="1"/>
    <col min="3" max="3" width="15" customWidth="1"/>
    <col min="4" max="4" width="10" customWidth="1"/>
    <col min="5" max="6" width="8.42578125" customWidth="1"/>
    <col min="7" max="7" width="15" customWidth="1"/>
    <col min="8" max="8" width="11.28515625" customWidth="1"/>
    <col min="9" max="10" width="8.42578125" customWidth="1"/>
    <col min="11" max="11" width="15" customWidth="1"/>
    <col min="12" max="12" width="11" customWidth="1"/>
    <col min="13" max="14" width="8.42578125" customWidth="1"/>
  </cols>
  <sheetData>
    <row r="1" spans="1:14" ht="10.5" customHeight="1" x14ac:dyDescent="0.25">
      <c r="A1" s="38" t="s">
        <v>32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5" customHeight="1" x14ac:dyDescent="0.25">
      <c r="A2" s="2" t="s">
        <v>1</v>
      </c>
      <c r="B2" s="1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" t="s">
        <v>1</v>
      </c>
      <c r="L2" s="1" t="s">
        <v>1</v>
      </c>
      <c r="M2" s="1" t="s">
        <v>1</v>
      </c>
      <c r="N2" s="1" t="s">
        <v>1</v>
      </c>
    </row>
    <row r="3" spans="1:14" ht="15" customHeight="1" x14ac:dyDescent="0.25">
      <c r="A3" s="15" t="s">
        <v>33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39" t="s">
        <v>34</v>
      </c>
      <c r="M3" s="39"/>
      <c r="N3" s="39"/>
    </row>
    <row r="4" spans="1:1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  <c r="N4" s="1" t="s">
        <v>1</v>
      </c>
    </row>
    <row r="5" spans="1:14" ht="10.5" customHeight="1" x14ac:dyDescent="0.25">
      <c r="A5" s="31" t="s">
        <v>35</v>
      </c>
      <c r="B5" s="31" t="s">
        <v>36</v>
      </c>
      <c r="C5" s="40" t="s">
        <v>37</v>
      </c>
      <c r="D5" s="40"/>
      <c r="E5" s="40"/>
      <c r="F5" s="40"/>
      <c r="G5" s="41" t="s">
        <v>38</v>
      </c>
      <c r="H5" s="41"/>
      <c r="I5" s="41"/>
      <c r="J5" s="41"/>
      <c r="K5" s="41"/>
      <c r="L5" s="41"/>
      <c r="M5" s="41"/>
      <c r="N5" s="41"/>
    </row>
    <row r="6" spans="1:14" ht="15" customHeight="1" x14ac:dyDescent="0.25">
      <c r="A6" s="31"/>
      <c r="B6" s="31"/>
      <c r="C6" s="40"/>
      <c r="D6" s="40"/>
      <c r="E6" s="40"/>
      <c r="F6" s="40"/>
      <c r="G6" s="31" t="s">
        <v>39</v>
      </c>
      <c r="H6" s="31"/>
      <c r="I6" s="31"/>
      <c r="J6" s="31"/>
      <c r="K6" s="31" t="s">
        <v>40</v>
      </c>
      <c r="L6" s="31"/>
      <c r="M6" s="31"/>
      <c r="N6" s="31"/>
    </row>
    <row r="7" spans="1:14" ht="10.5" customHeight="1" x14ac:dyDescent="0.25">
      <c r="A7" s="31"/>
      <c r="B7" s="31"/>
      <c r="C7" s="31" t="s">
        <v>41</v>
      </c>
      <c r="D7" s="31" t="s">
        <v>42</v>
      </c>
      <c r="E7" s="31" t="s">
        <v>43</v>
      </c>
      <c r="F7" s="31"/>
      <c r="G7" s="31" t="s">
        <v>41</v>
      </c>
      <c r="H7" s="31" t="s">
        <v>42</v>
      </c>
      <c r="I7" s="31" t="s">
        <v>43</v>
      </c>
      <c r="J7" s="31"/>
      <c r="K7" s="31" t="s">
        <v>41</v>
      </c>
      <c r="L7" s="31" t="s">
        <v>42</v>
      </c>
      <c r="M7" s="31" t="s">
        <v>43</v>
      </c>
      <c r="N7" s="31"/>
    </row>
    <row r="8" spans="1:14" ht="55.5" customHeight="1" x14ac:dyDescent="0.25">
      <c r="A8" s="31"/>
      <c r="B8" s="31"/>
      <c r="C8" s="31"/>
      <c r="D8" s="31"/>
      <c r="E8" s="6" t="s">
        <v>44</v>
      </c>
      <c r="F8" s="6" t="s">
        <v>45</v>
      </c>
      <c r="G8" s="31"/>
      <c r="H8" s="31"/>
      <c r="I8" s="6" t="s">
        <v>44</v>
      </c>
      <c r="J8" s="6" t="s">
        <v>45</v>
      </c>
      <c r="K8" s="31"/>
      <c r="L8" s="31"/>
      <c r="M8" s="6" t="s">
        <v>44</v>
      </c>
      <c r="N8" s="6" t="s">
        <v>45</v>
      </c>
    </row>
    <row r="9" spans="1:14" ht="15" customHeight="1" x14ac:dyDescent="0.25">
      <c r="A9" s="6" t="s">
        <v>23</v>
      </c>
      <c r="B9" s="6" t="s">
        <v>24</v>
      </c>
      <c r="C9" s="6" t="s">
        <v>25</v>
      </c>
      <c r="D9" s="6" t="s">
        <v>26</v>
      </c>
      <c r="E9" s="6" t="s">
        <v>27</v>
      </c>
      <c r="F9" s="6" t="s">
        <v>46</v>
      </c>
      <c r="G9" s="6" t="s">
        <v>47</v>
      </c>
      <c r="H9" s="6" t="s">
        <v>48</v>
      </c>
      <c r="I9" s="6" t="s">
        <v>49</v>
      </c>
      <c r="J9" s="6" t="s">
        <v>50</v>
      </c>
      <c r="K9" s="6" t="s">
        <v>51</v>
      </c>
      <c r="L9" s="6" t="s">
        <v>52</v>
      </c>
      <c r="M9" s="6" t="s">
        <v>53</v>
      </c>
      <c r="N9" s="6" t="s">
        <v>54</v>
      </c>
    </row>
    <row r="10" spans="1:14" ht="21" customHeight="1" x14ac:dyDescent="0.25">
      <c r="A10" s="18" t="s">
        <v>55</v>
      </c>
      <c r="B10" s="14" t="s">
        <v>56</v>
      </c>
      <c r="C10" s="14">
        <v>198039</v>
      </c>
      <c r="D10" s="14">
        <v>126778</v>
      </c>
      <c r="E10" s="14">
        <v>66702</v>
      </c>
      <c r="F10" s="14">
        <v>14049</v>
      </c>
      <c r="G10" s="14">
        <v>100791</v>
      </c>
      <c r="H10" s="14">
        <v>62580</v>
      </c>
      <c r="I10" s="14">
        <v>32668</v>
      </c>
      <c r="J10" s="14">
        <v>6085</v>
      </c>
      <c r="K10" s="14">
        <v>97248</v>
      </c>
      <c r="L10" s="14">
        <v>64198</v>
      </c>
      <c r="M10" s="14">
        <v>34034</v>
      </c>
      <c r="N10" s="14">
        <v>7964</v>
      </c>
    </row>
    <row r="11" spans="1:14" ht="21" customHeight="1" x14ac:dyDescent="0.25">
      <c r="A11" s="18" t="s">
        <v>57</v>
      </c>
      <c r="B11" s="14" t="s">
        <v>58</v>
      </c>
      <c r="C11" s="14">
        <v>98828</v>
      </c>
      <c r="D11" s="14">
        <v>71144</v>
      </c>
      <c r="E11" s="14">
        <v>32108</v>
      </c>
      <c r="F11" s="14">
        <v>10714</v>
      </c>
      <c r="G11" s="14">
        <v>49231</v>
      </c>
      <c r="H11" s="14">
        <v>34665</v>
      </c>
      <c r="I11" s="14">
        <v>15118</v>
      </c>
      <c r="J11" s="14">
        <v>4683</v>
      </c>
      <c r="K11" s="14">
        <v>49597</v>
      </c>
      <c r="L11" s="14">
        <v>36479</v>
      </c>
      <c r="M11" s="14">
        <v>16990</v>
      </c>
      <c r="N11" s="14">
        <v>6031</v>
      </c>
    </row>
    <row r="12" spans="1:14" ht="21" customHeight="1" x14ac:dyDescent="0.25">
      <c r="A12" s="18" t="s">
        <v>59</v>
      </c>
      <c r="B12" s="14" t="s">
        <v>60</v>
      </c>
      <c r="C12" s="14">
        <v>260162</v>
      </c>
      <c r="D12" s="14">
        <v>142170</v>
      </c>
      <c r="E12" s="14">
        <v>0</v>
      </c>
      <c r="F12" s="14">
        <v>76871</v>
      </c>
      <c r="G12" s="14">
        <v>122493</v>
      </c>
      <c r="H12" s="14">
        <v>65284</v>
      </c>
      <c r="I12" s="14">
        <v>0</v>
      </c>
      <c r="J12" s="14">
        <v>31511</v>
      </c>
      <c r="K12" s="14">
        <v>137669</v>
      </c>
      <c r="L12" s="14">
        <v>76886</v>
      </c>
      <c r="M12" s="14">
        <v>0</v>
      </c>
      <c r="N12" s="14">
        <v>45360</v>
      </c>
    </row>
    <row r="13" spans="1:14" ht="21" customHeight="1" x14ac:dyDescent="0.25">
      <c r="A13" s="18" t="s">
        <v>61</v>
      </c>
      <c r="B13" s="14" t="s">
        <v>62</v>
      </c>
      <c r="C13" s="14">
        <v>81384</v>
      </c>
      <c r="D13" s="14">
        <v>56975</v>
      </c>
      <c r="E13" s="14">
        <v>0</v>
      </c>
      <c r="F13" s="14">
        <v>35882</v>
      </c>
      <c r="G13" s="14">
        <v>37488</v>
      </c>
      <c r="H13" s="14">
        <v>25481</v>
      </c>
      <c r="I13" s="14">
        <v>0</v>
      </c>
      <c r="J13" s="14">
        <v>14719</v>
      </c>
      <c r="K13" s="14">
        <v>43896</v>
      </c>
      <c r="L13" s="14">
        <v>31494</v>
      </c>
      <c r="M13" s="14">
        <v>0</v>
      </c>
      <c r="N13" s="14">
        <v>21163</v>
      </c>
    </row>
    <row r="14" spans="1:14" ht="21" customHeight="1" x14ac:dyDescent="0.25">
      <c r="A14" s="18" t="s">
        <v>63</v>
      </c>
      <c r="B14" s="14" t="s">
        <v>64</v>
      </c>
      <c r="C14" s="14">
        <v>98602</v>
      </c>
      <c r="D14" s="14">
        <v>68390</v>
      </c>
      <c r="E14" s="14">
        <v>0</v>
      </c>
      <c r="F14" s="14">
        <v>44492</v>
      </c>
      <c r="G14" s="14">
        <v>43521</v>
      </c>
      <c r="H14" s="14">
        <v>29934</v>
      </c>
      <c r="I14" s="14">
        <v>0</v>
      </c>
      <c r="J14" s="14">
        <v>18318</v>
      </c>
      <c r="K14" s="14">
        <v>55081</v>
      </c>
      <c r="L14" s="3">
        <v>38456</v>
      </c>
      <c r="M14" s="3">
        <v>0</v>
      </c>
      <c r="N14" s="3">
        <v>26174</v>
      </c>
    </row>
    <row r="15" spans="1:14" ht="21" customHeight="1" x14ac:dyDescent="0.25">
      <c r="A15" s="18" t="s">
        <v>65</v>
      </c>
      <c r="B15" s="14" t="s">
        <v>66</v>
      </c>
      <c r="C15" s="14">
        <v>164956</v>
      </c>
      <c r="D15" s="14">
        <v>113498</v>
      </c>
      <c r="E15" s="14">
        <v>0</v>
      </c>
      <c r="F15" s="14">
        <v>89712</v>
      </c>
      <c r="G15" s="14">
        <v>62910</v>
      </c>
      <c r="H15" s="14">
        <v>43960</v>
      </c>
      <c r="I15" s="14">
        <v>0</v>
      </c>
      <c r="J15" s="14">
        <v>33231</v>
      </c>
      <c r="K15" s="14">
        <v>102046</v>
      </c>
      <c r="L15" s="3">
        <v>69538</v>
      </c>
      <c r="M15" s="3">
        <v>0</v>
      </c>
      <c r="N15" s="3">
        <v>56481</v>
      </c>
    </row>
    <row r="16" spans="1:14" ht="21" customHeight="1" x14ac:dyDescent="0.25">
      <c r="A16" s="18" t="s">
        <v>67</v>
      </c>
      <c r="B16" s="14" t="s">
        <v>68</v>
      </c>
      <c r="C16" s="14">
        <v>96540</v>
      </c>
      <c r="D16" s="14">
        <v>65437</v>
      </c>
      <c r="E16" s="14">
        <v>0</v>
      </c>
      <c r="F16" s="14">
        <v>57414</v>
      </c>
      <c r="G16" s="14">
        <v>26116</v>
      </c>
      <c r="H16" s="14">
        <v>20398</v>
      </c>
      <c r="I16" s="14">
        <v>0</v>
      </c>
      <c r="J16" s="14">
        <v>15938</v>
      </c>
      <c r="K16" s="14">
        <v>70424</v>
      </c>
      <c r="L16" s="3">
        <v>45039</v>
      </c>
      <c r="M16" s="3">
        <v>0</v>
      </c>
      <c r="N16" s="3">
        <v>41476</v>
      </c>
    </row>
    <row r="17" spans="1:14" ht="21" customHeight="1" x14ac:dyDescent="0.25">
      <c r="A17" s="18" t="s">
        <v>69</v>
      </c>
      <c r="B17" s="14" t="s">
        <v>70</v>
      </c>
      <c r="C17" s="14">
        <v>998511</v>
      </c>
      <c r="D17" s="14">
        <v>644392</v>
      </c>
      <c r="E17" s="14">
        <v>98810</v>
      </c>
      <c r="F17" s="14">
        <v>329134</v>
      </c>
      <c r="G17" s="14">
        <v>442550</v>
      </c>
      <c r="H17" s="14">
        <v>282302</v>
      </c>
      <c r="I17" s="14">
        <v>47786</v>
      </c>
      <c r="J17" s="14">
        <v>124485</v>
      </c>
      <c r="K17" s="14">
        <v>555961</v>
      </c>
      <c r="L17" s="14">
        <v>362090</v>
      </c>
      <c r="M17" s="14">
        <v>51024</v>
      </c>
      <c r="N17" s="14">
        <v>204649</v>
      </c>
    </row>
    <row r="18" spans="1:14" ht="6" customHeight="1" x14ac:dyDescent="0.25">
      <c r="A18" s="19" t="s">
        <v>1</v>
      </c>
      <c r="B18" s="19" t="s">
        <v>1</v>
      </c>
      <c r="C18" s="16" t="s">
        <v>1</v>
      </c>
      <c r="D18" s="16" t="s">
        <v>1</v>
      </c>
      <c r="E18" s="16" t="s">
        <v>1</v>
      </c>
      <c r="F18" s="16" t="s">
        <v>1</v>
      </c>
      <c r="G18" s="16" t="s">
        <v>1</v>
      </c>
      <c r="H18" s="16" t="s">
        <v>1</v>
      </c>
      <c r="I18" s="16" t="s">
        <v>1</v>
      </c>
      <c r="J18" s="16" t="s">
        <v>1</v>
      </c>
      <c r="K18" s="16" t="s">
        <v>1</v>
      </c>
      <c r="L18" s="16" t="s">
        <v>1</v>
      </c>
      <c r="M18" s="16" t="s">
        <v>1</v>
      </c>
      <c r="N18" s="16" t="s">
        <v>1</v>
      </c>
    </row>
  </sheetData>
  <mergeCells count="17">
    <mergeCell ref="H7:H8"/>
    <mergeCell ref="I7:J7"/>
    <mergeCell ref="K7:K8"/>
    <mergeCell ref="L7:L8"/>
    <mergeCell ref="M7:N7"/>
    <mergeCell ref="A1:N1"/>
    <mergeCell ref="L3:N3"/>
    <mergeCell ref="A5:A8"/>
    <mergeCell ref="B5:B8"/>
    <mergeCell ref="C5:F6"/>
    <mergeCell ref="G5:N5"/>
    <mergeCell ref="G6:J6"/>
    <mergeCell ref="K6:N6"/>
    <mergeCell ref="C7:C8"/>
    <mergeCell ref="D7:D8"/>
    <mergeCell ref="E7:F7"/>
    <mergeCell ref="G7:G8"/>
  </mergeCells>
  <pageMargins left="0.70866141732283472" right="0.70866141732283472" top="0.74803149606299213" bottom="0.74803149606299213" header="0.31496062992125984" footer="0.31496062992125984"/>
  <pageSetup paperSize="9" scale="92" orientation="landscape" horizontalDpi="0" verticalDpi="0" r:id="rId1"/>
  <headerFooter>
    <oddFooter>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workbookViewId="0"/>
  </sheetViews>
  <sheetFormatPr defaultRowHeight="15" x14ac:dyDescent="0.25"/>
  <cols>
    <col min="1" max="1" width="16.140625" customWidth="1"/>
    <col min="2" max="2" width="13.85546875" customWidth="1"/>
    <col min="3" max="3" width="14.5703125" customWidth="1"/>
    <col min="4" max="4" width="19.85546875" customWidth="1"/>
    <col min="5" max="5" width="10.85546875" customWidth="1"/>
    <col min="6" max="6" width="13" customWidth="1"/>
  </cols>
  <sheetData>
    <row r="1" spans="1:6" ht="15" customHeight="1" x14ac:dyDescent="0.25">
      <c r="A1" s="15" t="s">
        <v>71</v>
      </c>
      <c r="B1" s="1" t="s">
        <v>1</v>
      </c>
      <c r="C1" s="1" t="s">
        <v>1</v>
      </c>
      <c r="D1" s="39" t="s">
        <v>34</v>
      </c>
      <c r="E1" s="39"/>
      <c r="F1" s="39"/>
    </row>
    <row r="2" spans="1:6" ht="15" customHeight="1" x14ac:dyDescent="0.25">
      <c r="A2" s="1" t="s">
        <v>1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ht="10.5" customHeight="1" x14ac:dyDescent="0.25">
      <c r="A3" s="41" t="s">
        <v>72</v>
      </c>
      <c r="B3" s="41"/>
      <c r="C3" s="41"/>
      <c r="D3" s="41"/>
      <c r="E3" s="41"/>
      <c r="F3" s="41"/>
    </row>
    <row r="4" spans="1:6" ht="10.5" customHeight="1" x14ac:dyDescent="0.25">
      <c r="A4" s="31" t="s">
        <v>73</v>
      </c>
      <c r="B4" s="31" t="s">
        <v>38</v>
      </c>
      <c r="C4" s="31"/>
      <c r="D4" s="31" t="s">
        <v>74</v>
      </c>
      <c r="E4" s="31" t="s">
        <v>38</v>
      </c>
      <c r="F4" s="31"/>
    </row>
    <row r="5" spans="1:6" ht="37.5" customHeight="1" x14ac:dyDescent="0.25">
      <c r="A5" s="31"/>
      <c r="B5" s="6" t="s">
        <v>75</v>
      </c>
      <c r="C5" s="6" t="s">
        <v>76</v>
      </c>
      <c r="D5" s="31"/>
      <c r="E5" s="6" t="s">
        <v>75</v>
      </c>
      <c r="F5" s="6" t="s">
        <v>76</v>
      </c>
    </row>
    <row r="6" spans="1:6" ht="15" customHeight="1" x14ac:dyDescent="0.25">
      <c r="A6" s="6" t="s">
        <v>23</v>
      </c>
      <c r="B6" s="6" t="s">
        <v>24</v>
      </c>
      <c r="C6" s="6" t="s">
        <v>25</v>
      </c>
      <c r="D6" s="6" t="s">
        <v>26</v>
      </c>
      <c r="E6" s="6" t="s">
        <v>27</v>
      </c>
      <c r="F6" s="6" t="s">
        <v>46</v>
      </c>
    </row>
    <row r="7" spans="1:6" ht="58.5" customHeight="1" x14ac:dyDescent="0.25">
      <c r="A7" s="20">
        <f>B7+C7</f>
        <v>155834</v>
      </c>
      <c r="B7" s="20">
        <f>'1000'!N10+'1000'!N11+'1000'!N12+'1000'!N13</f>
        <v>80518</v>
      </c>
      <c r="C7" s="20">
        <f>'1000'!J10+'1000'!J11+'1000'!J12+'1000'!J13+'1000'!J14</f>
        <v>75316</v>
      </c>
      <c r="D7" s="20">
        <f>E7+F7</f>
        <v>98810</v>
      </c>
      <c r="E7" s="20">
        <f>'1000'!M10+'1000'!M11+'1000'!M12+'1000'!M13</f>
        <v>51024</v>
      </c>
      <c r="F7" s="20">
        <f>'1000'!I10+'1000'!I11+'1000'!I12+'1000'!I13+'1000'!I14</f>
        <v>47786</v>
      </c>
    </row>
    <row r="8" spans="1:6" ht="6" customHeight="1" x14ac:dyDescent="0.25">
      <c r="A8" s="16" t="s">
        <v>1</v>
      </c>
      <c r="B8" s="16" t="s">
        <v>1</v>
      </c>
      <c r="C8" s="16" t="s">
        <v>1</v>
      </c>
      <c r="D8" s="16" t="s">
        <v>1</v>
      </c>
      <c r="E8" s="16" t="s">
        <v>1</v>
      </c>
      <c r="F8" s="16" t="s">
        <v>1</v>
      </c>
    </row>
  </sheetData>
  <mergeCells count="6">
    <mergeCell ref="D1:F1"/>
    <mergeCell ref="A3:F3"/>
    <mergeCell ref="A4:A5"/>
    <mergeCell ref="B4:C4"/>
    <mergeCell ref="D4:D5"/>
    <mergeCell ref="E4:F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opLeftCell="A17" workbookViewId="0">
      <selection activeCell="C7" sqref="C7:F28"/>
    </sheetView>
  </sheetViews>
  <sheetFormatPr defaultRowHeight="15" x14ac:dyDescent="0.25"/>
  <cols>
    <col min="1" max="1" width="39.42578125" customWidth="1"/>
    <col min="2" max="2" width="4.28515625" customWidth="1"/>
    <col min="3" max="3" width="11.7109375" customWidth="1"/>
    <col min="4" max="4" width="16.28515625" customWidth="1"/>
    <col min="5" max="5" width="10.42578125" customWidth="1"/>
    <col min="6" max="6" width="14.28515625" customWidth="1"/>
  </cols>
  <sheetData>
    <row r="1" spans="1:6" ht="15" customHeight="1" x14ac:dyDescent="0.25">
      <c r="A1" s="38" t="s">
        <v>77</v>
      </c>
      <c r="B1" s="38"/>
      <c r="C1" s="38"/>
      <c r="D1" s="38"/>
      <c r="E1" s="38"/>
      <c r="F1" s="38"/>
    </row>
    <row r="2" spans="1:6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1" t="s">
        <v>1</v>
      </c>
      <c r="F2" s="1" t="s">
        <v>1</v>
      </c>
    </row>
    <row r="3" spans="1:6" ht="15" customHeight="1" x14ac:dyDescent="0.25">
      <c r="A3" s="15" t="s">
        <v>78</v>
      </c>
      <c r="B3" s="1" t="s">
        <v>1</v>
      </c>
      <c r="C3" s="1" t="s">
        <v>1</v>
      </c>
      <c r="D3" s="1" t="s">
        <v>1</v>
      </c>
      <c r="E3" s="42" t="s">
        <v>79</v>
      </c>
      <c r="F3" s="42"/>
    </row>
    <row r="4" spans="1:6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ht="64.5" customHeight="1" x14ac:dyDescent="0.25">
      <c r="A5" s="22" t="s">
        <v>80</v>
      </c>
      <c r="B5" s="22" t="s">
        <v>36</v>
      </c>
      <c r="C5" s="17" t="s">
        <v>81</v>
      </c>
      <c r="D5" s="6" t="s">
        <v>82</v>
      </c>
      <c r="E5" s="6" t="s">
        <v>83</v>
      </c>
      <c r="F5" s="22" t="s">
        <v>84</v>
      </c>
    </row>
    <row r="6" spans="1:6" ht="15" customHeight="1" x14ac:dyDescent="0.25">
      <c r="A6" s="6" t="s">
        <v>23</v>
      </c>
      <c r="B6" s="6" t="s">
        <v>24</v>
      </c>
      <c r="C6" s="6" t="s">
        <v>25</v>
      </c>
      <c r="D6" s="6" t="s">
        <v>26</v>
      </c>
      <c r="E6" s="6" t="s">
        <v>27</v>
      </c>
      <c r="F6" s="6" t="s">
        <v>46</v>
      </c>
    </row>
    <row r="7" spans="1:6" ht="21" customHeight="1" x14ac:dyDescent="0.25">
      <c r="A7" s="18" t="s">
        <v>85</v>
      </c>
      <c r="B7" s="14" t="s">
        <v>56</v>
      </c>
      <c r="C7" s="14">
        <v>427944</v>
      </c>
      <c r="D7" s="14" t="s">
        <v>86</v>
      </c>
      <c r="E7" s="14">
        <v>0</v>
      </c>
      <c r="F7" s="14">
        <v>186146</v>
      </c>
    </row>
    <row r="8" spans="1:6" ht="31.5" customHeight="1" x14ac:dyDescent="0.25">
      <c r="A8" s="18" t="s">
        <v>87</v>
      </c>
      <c r="B8" s="14" t="s">
        <v>58</v>
      </c>
      <c r="C8" s="14">
        <v>427944</v>
      </c>
      <c r="D8" s="14">
        <v>0</v>
      </c>
      <c r="E8" s="14">
        <v>0</v>
      </c>
      <c r="F8" s="14">
        <v>162380</v>
      </c>
    </row>
    <row r="9" spans="1:6" ht="21" customHeight="1" x14ac:dyDescent="0.25">
      <c r="A9" s="18" t="s">
        <v>88</v>
      </c>
      <c r="B9" s="14" t="s">
        <v>60</v>
      </c>
      <c r="C9" s="14">
        <v>427944</v>
      </c>
      <c r="D9" s="14">
        <v>0</v>
      </c>
      <c r="E9" s="14">
        <v>0</v>
      </c>
      <c r="F9" s="14">
        <v>116777</v>
      </c>
    </row>
    <row r="10" spans="1:6" ht="21" customHeight="1" x14ac:dyDescent="0.25">
      <c r="A10" s="18" t="s">
        <v>89</v>
      </c>
      <c r="B10" s="14" t="s">
        <v>62</v>
      </c>
      <c r="C10" s="14">
        <v>407986</v>
      </c>
      <c r="D10" s="14">
        <v>19957</v>
      </c>
      <c r="E10" s="14">
        <v>1</v>
      </c>
      <c r="F10" s="14">
        <v>104259</v>
      </c>
    </row>
    <row r="11" spans="1:6" ht="21" customHeight="1" x14ac:dyDescent="0.25">
      <c r="A11" s="18" t="s">
        <v>90</v>
      </c>
      <c r="B11" s="14" t="s">
        <v>64</v>
      </c>
      <c r="C11" s="14">
        <v>407961</v>
      </c>
      <c r="D11" s="14">
        <v>19981</v>
      </c>
      <c r="E11" s="14">
        <v>2</v>
      </c>
      <c r="F11" s="14">
        <v>57014</v>
      </c>
    </row>
    <row r="12" spans="1:6" ht="21" customHeight="1" x14ac:dyDescent="0.25">
      <c r="A12" s="18" t="s">
        <v>91</v>
      </c>
      <c r="B12" s="14" t="s">
        <v>66</v>
      </c>
      <c r="C12" s="14">
        <f>'1000'!E10+'1000'!E11+'1000'!F10+'1000'!F11</f>
        <v>123573</v>
      </c>
      <c r="D12" s="14">
        <v>0</v>
      </c>
      <c r="E12" s="14">
        <v>0</v>
      </c>
      <c r="F12" s="14">
        <v>30687</v>
      </c>
    </row>
    <row r="13" spans="1:6" ht="21" customHeight="1" x14ac:dyDescent="0.25">
      <c r="A13" s="18" t="s">
        <v>92</v>
      </c>
      <c r="B13" s="14" t="s">
        <v>68</v>
      </c>
      <c r="C13" s="14">
        <f>'1000'!F12+'1000'!F13+'1000'!F14</f>
        <v>157245</v>
      </c>
      <c r="D13" s="14">
        <v>0</v>
      </c>
      <c r="E13" s="14">
        <v>3</v>
      </c>
      <c r="F13" s="14">
        <v>47693</v>
      </c>
    </row>
    <row r="14" spans="1:6" ht="21" customHeight="1" x14ac:dyDescent="0.25">
      <c r="A14" s="18" t="s">
        <v>93</v>
      </c>
      <c r="B14" s="14" t="s">
        <v>70</v>
      </c>
      <c r="C14" s="14">
        <v>318166</v>
      </c>
      <c r="D14" s="14">
        <v>109772</v>
      </c>
      <c r="E14" s="14">
        <v>6</v>
      </c>
      <c r="F14" s="14">
        <v>25798</v>
      </c>
    </row>
    <row r="15" spans="1:6" ht="21" customHeight="1" x14ac:dyDescent="0.25">
      <c r="A15" s="18" t="s">
        <v>94</v>
      </c>
      <c r="B15" s="14" t="s">
        <v>95</v>
      </c>
      <c r="C15" s="14">
        <v>345038</v>
      </c>
      <c r="D15" s="14">
        <v>18168</v>
      </c>
      <c r="E15" s="14">
        <v>17</v>
      </c>
      <c r="F15" s="14">
        <v>69522</v>
      </c>
    </row>
    <row r="16" spans="1:6" ht="21" customHeight="1" x14ac:dyDescent="0.25">
      <c r="A16" s="18" t="s">
        <v>96</v>
      </c>
      <c r="B16" s="14" t="s">
        <v>50</v>
      </c>
      <c r="C16" s="14">
        <v>299716</v>
      </c>
      <c r="D16" s="14">
        <v>4651</v>
      </c>
      <c r="E16" s="14">
        <v>4</v>
      </c>
      <c r="F16" s="14">
        <v>14215</v>
      </c>
    </row>
    <row r="17" spans="1:6" ht="21" customHeight="1" x14ac:dyDescent="0.25">
      <c r="A17" s="18" t="s">
        <v>97</v>
      </c>
      <c r="B17" s="14" t="s">
        <v>51</v>
      </c>
      <c r="C17" s="14">
        <v>232091</v>
      </c>
      <c r="D17" s="14">
        <v>23575</v>
      </c>
      <c r="E17" s="14">
        <v>7</v>
      </c>
      <c r="F17" s="14">
        <v>12537</v>
      </c>
    </row>
    <row r="18" spans="1:6" ht="63" customHeight="1" x14ac:dyDescent="0.25">
      <c r="A18" s="18" t="s">
        <v>98</v>
      </c>
      <c r="B18" s="14" t="s">
        <v>52</v>
      </c>
      <c r="C18" s="14">
        <v>74158</v>
      </c>
      <c r="D18" s="14">
        <v>5374</v>
      </c>
      <c r="E18" s="14">
        <v>0</v>
      </c>
      <c r="F18" s="14">
        <v>5695</v>
      </c>
    </row>
    <row r="19" spans="1:6" ht="21" customHeight="1" x14ac:dyDescent="0.25">
      <c r="A19" s="18" t="s">
        <v>99</v>
      </c>
      <c r="B19" s="14" t="s">
        <v>53</v>
      </c>
      <c r="C19" s="14">
        <v>60688</v>
      </c>
      <c r="D19" s="14">
        <v>19684</v>
      </c>
      <c r="E19" s="14">
        <v>3</v>
      </c>
      <c r="F19" s="14">
        <v>15544</v>
      </c>
    </row>
    <row r="20" spans="1:6" ht="21" customHeight="1" x14ac:dyDescent="0.25">
      <c r="A20" s="18" t="s">
        <v>100</v>
      </c>
      <c r="B20" s="14" t="s">
        <v>54</v>
      </c>
      <c r="C20" s="14">
        <v>159926</v>
      </c>
      <c r="D20" s="14">
        <v>10789</v>
      </c>
      <c r="E20" s="14">
        <v>3</v>
      </c>
      <c r="F20" s="14">
        <v>9484</v>
      </c>
    </row>
    <row r="21" spans="1:6" ht="21" customHeight="1" x14ac:dyDescent="0.25">
      <c r="A21" s="18" t="s">
        <v>101</v>
      </c>
      <c r="B21" s="14" t="s">
        <v>102</v>
      </c>
      <c r="C21" s="14">
        <v>15600</v>
      </c>
      <c r="D21" s="14">
        <v>1524</v>
      </c>
      <c r="E21" s="14">
        <v>1</v>
      </c>
      <c r="F21" s="14">
        <v>2335</v>
      </c>
    </row>
    <row r="22" spans="1:6" ht="21" customHeight="1" x14ac:dyDescent="0.25">
      <c r="A22" s="18" t="s">
        <v>103</v>
      </c>
      <c r="B22" s="14" t="s">
        <v>104</v>
      </c>
      <c r="C22" s="14">
        <v>5788</v>
      </c>
      <c r="D22" s="14">
        <v>472</v>
      </c>
      <c r="E22" s="14">
        <v>32</v>
      </c>
      <c r="F22" s="14">
        <v>811</v>
      </c>
    </row>
    <row r="23" spans="1:6" ht="21" customHeight="1" x14ac:dyDescent="0.25">
      <c r="A23" s="18" t="s">
        <v>105</v>
      </c>
      <c r="B23" s="14" t="s">
        <v>106</v>
      </c>
      <c r="C23" s="14">
        <v>287431</v>
      </c>
      <c r="D23" s="14">
        <v>16937</v>
      </c>
      <c r="E23" s="14">
        <v>3</v>
      </c>
      <c r="F23" s="14">
        <v>52413</v>
      </c>
    </row>
    <row r="24" spans="1:6" ht="21" customHeight="1" x14ac:dyDescent="0.25">
      <c r="A24" s="18" t="s">
        <v>107</v>
      </c>
      <c r="B24" s="14" t="s">
        <v>108</v>
      </c>
      <c r="C24" s="14">
        <v>329134</v>
      </c>
      <c r="D24" s="14">
        <v>0</v>
      </c>
      <c r="E24" s="14">
        <v>0</v>
      </c>
      <c r="F24" s="14">
        <v>0</v>
      </c>
    </row>
    <row r="25" spans="1:6" ht="84" customHeight="1" x14ac:dyDescent="0.25">
      <c r="A25" s="18" t="s">
        <v>109</v>
      </c>
      <c r="B25" s="14" t="s">
        <v>110</v>
      </c>
      <c r="C25" s="14">
        <f>'1000'!E17</f>
        <v>98810</v>
      </c>
      <c r="D25" s="14" t="s">
        <v>86</v>
      </c>
      <c r="E25" s="14">
        <v>0</v>
      </c>
      <c r="F25" s="14">
        <v>32570</v>
      </c>
    </row>
    <row r="26" spans="1:6" ht="42" customHeight="1" x14ac:dyDescent="0.25">
      <c r="A26" s="18" t="s">
        <v>111</v>
      </c>
      <c r="B26" s="14" t="s">
        <v>112</v>
      </c>
      <c r="C26" s="14">
        <f>'1000'!F10+'1000'!F11</f>
        <v>24763</v>
      </c>
      <c r="D26" s="14" t="s">
        <v>86</v>
      </c>
      <c r="E26" s="14">
        <v>0</v>
      </c>
      <c r="F26" s="14">
        <v>7536</v>
      </c>
    </row>
    <row r="27" spans="1:6" ht="31.5" customHeight="1" x14ac:dyDescent="0.25">
      <c r="A27" s="18" t="s">
        <v>113</v>
      </c>
      <c r="B27" s="14" t="s">
        <v>114</v>
      </c>
      <c r="C27" s="14">
        <f>'1000'!F12+'1000'!F13+'1000'!F14+'1000'!F15+'1000'!F16</f>
        <v>304371</v>
      </c>
      <c r="D27" s="14" t="s">
        <v>86</v>
      </c>
      <c r="E27" s="14">
        <v>0</v>
      </c>
      <c r="F27" s="14">
        <v>138147</v>
      </c>
    </row>
    <row r="28" spans="1:6" ht="52.5" customHeight="1" x14ac:dyDescent="0.25">
      <c r="A28" s="18" t="s">
        <v>115</v>
      </c>
      <c r="B28" s="14" t="s">
        <v>116</v>
      </c>
      <c r="C28" s="14">
        <f>C25+C26+C27</f>
        <v>427944</v>
      </c>
      <c r="D28" s="14" t="s">
        <v>86</v>
      </c>
      <c r="E28" s="14">
        <v>0</v>
      </c>
      <c r="F28" s="14">
        <v>5945</v>
      </c>
    </row>
    <row r="29" spans="1:6" ht="52.5" customHeight="1" x14ac:dyDescent="0.25">
      <c r="A29" s="23" t="s">
        <v>117</v>
      </c>
      <c r="B29" s="24" t="s">
        <v>118</v>
      </c>
      <c r="C29" s="14">
        <v>13</v>
      </c>
      <c r="D29" s="14">
        <v>21</v>
      </c>
      <c r="E29" s="14">
        <v>0</v>
      </c>
      <c r="F29" s="14">
        <v>0</v>
      </c>
    </row>
  </sheetData>
  <mergeCells count="2">
    <mergeCell ref="A1:F1"/>
    <mergeCell ref="E3:F3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  <headerFooter>
    <oddFooter>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28.28515625" customWidth="1"/>
  </cols>
  <sheetData>
    <row r="1" spans="1:1" ht="15" customHeight="1" x14ac:dyDescent="0.25">
      <c r="A1" s="15" t="s">
        <v>119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120</v>
      </c>
    </row>
    <row r="4" spans="1:1" ht="15" customHeight="1" x14ac:dyDescent="0.25">
      <c r="A4" s="6" t="s">
        <v>23</v>
      </c>
    </row>
    <row r="5" spans="1:1" ht="15" customHeight="1" x14ac:dyDescent="0.25">
      <c r="A5" s="14">
        <v>80133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opLeftCell="A7" workbookViewId="0">
      <selection activeCell="C8" sqref="C8:G26"/>
    </sheetView>
  </sheetViews>
  <sheetFormatPr defaultRowHeight="15" x14ac:dyDescent="0.25"/>
  <cols>
    <col min="1" max="1" width="51.42578125" customWidth="1"/>
    <col min="2" max="2" width="5" customWidth="1"/>
    <col min="3" max="4" width="15.7109375" customWidth="1"/>
    <col min="5" max="5" width="16.42578125" customWidth="1"/>
    <col min="6" max="6" width="13.85546875" customWidth="1"/>
    <col min="7" max="7" width="15.42578125" customWidth="1"/>
  </cols>
  <sheetData>
    <row r="1" spans="1:7" ht="15" customHeight="1" x14ac:dyDescent="0.25">
      <c r="A1" s="38" t="s">
        <v>121</v>
      </c>
      <c r="B1" s="38"/>
      <c r="C1" s="38"/>
      <c r="D1" s="38"/>
      <c r="E1" s="38"/>
      <c r="F1" s="38"/>
      <c r="G1" s="38"/>
    </row>
    <row r="2" spans="1:7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1" t="s">
        <v>1</v>
      </c>
      <c r="G2" s="1" t="s">
        <v>1</v>
      </c>
    </row>
    <row r="3" spans="1:7" ht="15" customHeight="1" x14ac:dyDescent="0.25">
      <c r="A3" s="15" t="s">
        <v>122</v>
      </c>
      <c r="B3" s="1" t="s">
        <v>1</v>
      </c>
      <c r="C3" s="1" t="s">
        <v>1</v>
      </c>
      <c r="D3" s="1" t="s">
        <v>1</v>
      </c>
      <c r="E3" s="1" t="s">
        <v>1</v>
      </c>
      <c r="F3" s="42" t="s">
        <v>79</v>
      </c>
      <c r="G3" s="42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</row>
    <row r="5" spans="1:7" ht="22.5" customHeight="1" x14ac:dyDescent="0.25">
      <c r="A5" s="43" t="s">
        <v>123</v>
      </c>
      <c r="B5" s="43" t="s">
        <v>36</v>
      </c>
      <c r="C5" s="43" t="s">
        <v>124</v>
      </c>
      <c r="D5" s="41" t="s">
        <v>125</v>
      </c>
      <c r="E5" s="41"/>
      <c r="F5" s="43" t="s">
        <v>83</v>
      </c>
      <c r="G5" s="43" t="s">
        <v>126</v>
      </c>
    </row>
    <row r="6" spans="1:7" ht="51.75" customHeight="1" x14ac:dyDescent="0.25">
      <c r="A6" s="43"/>
      <c r="B6" s="43"/>
      <c r="C6" s="43"/>
      <c r="D6" s="6" t="s">
        <v>127</v>
      </c>
      <c r="E6" s="6" t="s">
        <v>128</v>
      </c>
      <c r="F6" s="43"/>
      <c r="G6" s="43"/>
    </row>
    <row r="7" spans="1:7" ht="15" customHeight="1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46</v>
      </c>
      <c r="G7" s="6" t="s">
        <v>47</v>
      </c>
    </row>
    <row r="8" spans="1:7" ht="15" customHeight="1" x14ac:dyDescent="0.25">
      <c r="A8" s="18" t="s">
        <v>129</v>
      </c>
      <c r="B8" s="14" t="s">
        <v>56</v>
      </c>
      <c r="C8" s="14">
        <v>4958</v>
      </c>
      <c r="D8" s="14">
        <v>4593</v>
      </c>
      <c r="E8" s="14">
        <v>365</v>
      </c>
      <c r="F8" s="14">
        <v>0</v>
      </c>
      <c r="G8" s="14">
        <v>1904</v>
      </c>
    </row>
    <row r="9" spans="1:7" ht="15" customHeight="1" x14ac:dyDescent="0.25">
      <c r="A9" s="18" t="s">
        <v>130</v>
      </c>
      <c r="B9" s="14" t="s">
        <v>58</v>
      </c>
      <c r="C9" s="14">
        <v>3967</v>
      </c>
      <c r="D9" s="14">
        <v>3669</v>
      </c>
      <c r="E9" s="14">
        <v>297</v>
      </c>
      <c r="F9" s="14">
        <v>1</v>
      </c>
      <c r="G9" s="14">
        <v>1287</v>
      </c>
    </row>
    <row r="10" spans="1:7" ht="11.25" customHeight="1" x14ac:dyDescent="0.25">
      <c r="A10" s="18" t="s">
        <v>131</v>
      </c>
      <c r="B10" s="14" t="s">
        <v>60</v>
      </c>
      <c r="C10" s="14">
        <v>3269</v>
      </c>
      <c r="D10" s="14">
        <v>3245</v>
      </c>
      <c r="E10" s="14">
        <v>23</v>
      </c>
      <c r="F10" s="14">
        <v>1</v>
      </c>
      <c r="G10" s="14">
        <v>1152</v>
      </c>
    </row>
    <row r="11" spans="1:7" ht="24" customHeight="1" x14ac:dyDescent="0.25">
      <c r="A11" s="18" t="s">
        <v>132</v>
      </c>
      <c r="B11" s="14" t="s">
        <v>62</v>
      </c>
      <c r="C11" s="14">
        <v>9408</v>
      </c>
      <c r="D11" s="14">
        <v>9284</v>
      </c>
      <c r="E11" s="14">
        <v>92</v>
      </c>
      <c r="F11" s="14">
        <v>32</v>
      </c>
      <c r="G11" s="14">
        <v>2248</v>
      </c>
    </row>
    <row r="12" spans="1:7" ht="15" customHeight="1" x14ac:dyDescent="0.25">
      <c r="A12" s="18" t="s">
        <v>133</v>
      </c>
      <c r="B12" s="14" t="s">
        <v>64</v>
      </c>
      <c r="C12" s="14">
        <v>6113</v>
      </c>
      <c r="D12" s="14">
        <v>6003</v>
      </c>
      <c r="E12" s="14">
        <v>100</v>
      </c>
      <c r="F12" s="14">
        <v>10</v>
      </c>
      <c r="G12" s="14">
        <v>1368</v>
      </c>
    </row>
    <row r="13" spans="1:7" ht="15" customHeight="1" x14ac:dyDescent="0.25">
      <c r="A13" s="18" t="s">
        <v>103</v>
      </c>
      <c r="B13" s="14" t="s">
        <v>66</v>
      </c>
      <c r="C13" s="14">
        <v>3284</v>
      </c>
      <c r="D13" s="14">
        <v>3186</v>
      </c>
      <c r="E13" s="14">
        <v>97</v>
      </c>
      <c r="F13" s="14">
        <v>1</v>
      </c>
      <c r="G13" s="14">
        <v>959</v>
      </c>
    </row>
    <row r="14" spans="1:7" ht="15" customHeight="1" x14ac:dyDescent="0.25">
      <c r="A14" s="18" t="s">
        <v>134</v>
      </c>
      <c r="B14" s="14" t="s">
        <v>68</v>
      </c>
      <c r="C14" s="14">
        <v>10050</v>
      </c>
      <c r="D14" s="14">
        <v>9838</v>
      </c>
      <c r="E14" s="14">
        <v>212</v>
      </c>
      <c r="F14" s="14">
        <v>0</v>
      </c>
      <c r="G14" s="14">
        <v>3151</v>
      </c>
    </row>
    <row r="15" spans="1:7" ht="15" customHeight="1" x14ac:dyDescent="0.25">
      <c r="A15" s="18" t="s">
        <v>135</v>
      </c>
      <c r="B15" s="14" t="s">
        <v>70</v>
      </c>
      <c r="C15" s="14">
        <v>2525</v>
      </c>
      <c r="D15" s="14">
        <v>2489</v>
      </c>
      <c r="E15" s="14">
        <v>36</v>
      </c>
      <c r="F15" s="14">
        <v>0</v>
      </c>
      <c r="G15" s="14">
        <v>436</v>
      </c>
    </row>
    <row r="16" spans="1:7" ht="15" customHeight="1" x14ac:dyDescent="0.25">
      <c r="A16" s="18" t="s">
        <v>136</v>
      </c>
      <c r="B16" s="14" t="s">
        <v>95</v>
      </c>
      <c r="C16" s="14">
        <v>29481</v>
      </c>
      <c r="D16" s="14">
        <v>29054</v>
      </c>
      <c r="E16" s="14">
        <v>426</v>
      </c>
      <c r="F16" s="14">
        <v>1</v>
      </c>
      <c r="G16" s="14">
        <v>6554</v>
      </c>
    </row>
    <row r="17" spans="1:7" ht="15" customHeight="1" x14ac:dyDescent="0.25">
      <c r="A17" s="18" t="s">
        <v>137</v>
      </c>
      <c r="B17" s="14" t="s">
        <v>50</v>
      </c>
      <c r="C17" s="14">
        <v>21151</v>
      </c>
      <c r="D17" s="14">
        <v>20795</v>
      </c>
      <c r="E17" s="14">
        <v>354</v>
      </c>
      <c r="F17" s="14">
        <v>2</v>
      </c>
      <c r="G17" s="14">
        <v>7365</v>
      </c>
    </row>
    <row r="18" spans="1:7" ht="15" customHeight="1" x14ac:dyDescent="0.25">
      <c r="A18" s="18" t="s">
        <v>138</v>
      </c>
      <c r="B18" s="14" t="s">
        <v>51</v>
      </c>
      <c r="C18" s="14">
        <v>2741</v>
      </c>
      <c r="D18" s="14">
        <v>2680</v>
      </c>
      <c r="E18" s="14">
        <v>61</v>
      </c>
      <c r="F18" s="14">
        <v>0</v>
      </c>
      <c r="G18" s="14">
        <v>1386</v>
      </c>
    </row>
    <row r="19" spans="1:7" ht="15" customHeight="1" x14ac:dyDescent="0.25">
      <c r="A19" s="18" t="s">
        <v>139</v>
      </c>
      <c r="B19" s="14" t="s">
        <v>52</v>
      </c>
      <c r="C19" s="14">
        <v>25103</v>
      </c>
      <c r="D19" s="14">
        <v>25015</v>
      </c>
      <c r="E19" s="14">
        <v>88</v>
      </c>
      <c r="F19" s="14">
        <v>0</v>
      </c>
      <c r="G19" s="14">
        <v>3031</v>
      </c>
    </row>
    <row r="20" spans="1:7" ht="21" customHeight="1" x14ac:dyDescent="0.25">
      <c r="A20" s="18" t="s">
        <v>140</v>
      </c>
      <c r="B20" s="14" t="s">
        <v>53</v>
      </c>
      <c r="C20" s="14">
        <v>185326</v>
      </c>
      <c r="D20" s="14">
        <v>185317</v>
      </c>
      <c r="E20" s="14">
        <v>0</v>
      </c>
      <c r="F20" s="14">
        <v>9</v>
      </c>
      <c r="G20" s="14">
        <v>17593</v>
      </c>
    </row>
    <row r="21" spans="1:7" ht="45" customHeight="1" x14ac:dyDescent="0.25">
      <c r="A21" s="18" t="s">
        <v>141</v>
      </c>
      <c r="B21" s="14" t="s">
        <v>142</v>
      </c>
      <c r="C21" s="14">
        <v>80812</v>
      </c>
      <c r="D21" s="14">
        <v>80804</v>
      </c>
      <c r="E21" s="14">
        <v>0</v>
      </c>
      <c r="F21" s="14">
        <v>8</v>
      </c>
      <c r="G21" s="14" t="s">
        <v>86</v>
      </c>
    </row>
    <row r="22" spans="1:7" ht="31.5" customHeight="1" x14ac:dyDescent="0.25">
      <c r="A22" s="18" t="s">
        <v>143</v>
      </c>
      <c r="B22" s="14" t="s">
        <v>144</v>
      </c>
      <c r="C22" s="14">
        <v>4279</v>
      </c>
      <c r="D22" s="14">
        <v>4279</v>
      </c>
      <c r="E22" s="14">
        <v>0</v>
      </c>
      <c r="F22" s="14">
        <v>0</v>
      </c>
      <c r="G22" s="14" t="s">
        <v>86</v>
      </c>
    </row>
    <row r="23" spans="1:7" ht="25.5" customHeight="1" x14ac:dyDescent="0.25">
      <c r="A23" s="18" t="s">
        <v>145</v>
      </c>
      <c r="B23" s="14" t="s">
        <v>146</v>
      </c>
      <c r="C23" s="14">
        <v>66618</v>
      </c>
      <c r="D23" s="14">
        <v>66618</v>
      </c>
      <c r="E23" s="14">
        <v>0</v>
      </c>
      <c r="F23" s="14">
        <v>0</v>
      </c>
      <c r="G23" s="14" t="s">
        <v>86</v>
      </c>
    </row>
    <row r="24" spans="1:7" ht="74.25" customHeight="1" x14ac:dyDescent="0.25">
      <c r="A24" s="18" t="s">
        <v>147</v>
      </c>
      <c r="B24" s="14" t="s">
        <v>148</v>
      </c>
      <c r="C24" s="14">
        <v>33617</v>
      </c>
      <c r="D24" s="14">
        <v>33616</v>
      </c>
      <c r="E24" s="14">
        <v>0</v>
      </c>
      <c r="F24" s="14">
        <v>1</v>
      </c>
      <c r="G24" s="14" t="s">
        <v>86</v>
      </c>
    </row>
    <row r="25" spans="1:7" ht="21" customHeight="1" x14ac:dyDescent="0.25">
      <c r="A25" s="18" t="s">
        <v>149</v>
      </c>
      <c r="B25" s="14" t="s">
        <v>54</v>
      </c>
      <c r="C25" s="14">
        <v>65304</v>
      </c>
      <c r="D25" s="14">
        <v>65304</v>
      </c>
      <c r="E25" s="14">
        <v>0</v>
      </c>
      <c r="F25" s="14">
        <v>0</v>
      </c>
      <c r="G25" s="14">
        <v>41110</v>
      </c>
    </row>
    <row r="26" spans="1:7" ht="23.25" customHeight="1" x14ac:dyDescent="0.25">
      <c r="A26" s="18" t="s">
        <v>150</v>
      </c>
      <c r="B26" s="14" t="s">
        <v>102</v>
      </c>
      <c r="C26" s="14">
        <v>6376</v>
      </c>
      <c r="D26" s="14">
        <v>6376</v>
      </c>
      <c r="E26" s="14">
        <v>0</v>
      </c>
      <c r="F26" s="14">
        <v>0</v>
      </c>
      <c r="G26" s="14">
        <v>847</v>
      </c>
    </row>
    <row r="27" spans="1:7" ht="15" customHeight="1" x14ac:dyDescent="0.25">
      <c r="A27" s="23" t="s">
        <v>151</v>
      </c>
      <c r="B27" s="14" t="s">
        <v>104</v>
      </c>
      <c r="C27" s="14">
        <v>4902</v>
      </c>
      <c r="D27" s="14">
        <v>4889</v>
      </c>
      <c r="E27" s="14">
        <v>12</v>
      </c>
      <c r="F27" s="14">
        <v>1</v>
      </c>
      <c r="G27" s="14">
        <v>1763</v>
      </c>
    </row>
    <row r="28" spans="1:7" ht="15" customHeight="1" x14ac:dyDescent="0.25">
      <c r="A28" s="23" t="s">
        <v>152</v>
      </c>
      <c r="B28" s="14" t="s">
        <v>106</v>
      </c>
      <c r="C28" s="14">
        <v>30934</v>
      </c>
      <c r="D28" s="14">
        <v>30934</v>
      </c>
      <c r="E28" s="14">
        <v>0</v>
      </c>
      <c r="F28" s="14">
        <v>0</v>
      </c>
      <c r="G28" s="14">
        <v>5567</v>
      </c>
    </row>
  </sheetData>
  <mergeCells count="8">
    <mergeCell ref="A1:G1"/>
    <mergeCell ref="F3:G3"/>
    <mergeCell ref="A5:A6"/>
    <mergeCell ref="B5:B6"/>
    <mergeCell ref="C5:C6"/>
    <mergeCell ref="D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0" verticalDpi="0" r:id="rId1"/>
  <headerFooter>
    <oddFooter>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153</v>
      </c>
    </row>
    <row r="2" spans="1:1" ht="15" customHeight="1" x14ac:dyDescent="0.25">
      <c r="A2" s="1" t="s">
        <v>1</v>
      </c>
    </row>
    <row r="3" spans="1:1" ht="42.75" customHeight="1" x14ac:dyDescent="0.25">
      <c r="A3" s="6" t="s">
        <v>154</v>
      </c>
    </row>
    <row r="4" spans="1:1" ht="15" customHeight="1" x14ac:dyDescent="0.25">
      <c r="A4" s="6" t="s">
        <v>23</v>
      </c>
    </row>
    <row r="5" spans="1:1" ht="15" customHeight="1" x14ac:dyDescent="0.25">
      <c r="A5" s="14">
        <v>65304</v>
      </c>
    </row>
    <row r="6" spans="1:1" ht="15" customHeight="1" x14ac:dyDescent="0.25">
      <c r="A6" s="16" t="s">
        <v>1</v>
      </c>
    </row>
    <row r="7" spans="1:1" ht="15" customHeight="1" x14ac:dyDescent="0.25">
      <c r="A7" s="15" t="s">
        <v>155</v>
      </c>
    </row>
    <row r="8" spans="1:1" ht="15" customHeight="1" x14ac:dyDescent="0.25">
      <c r="A8" s="1" t="s">
        <v>1</v>
      </c>
    </row>
    <row r="9" spans="1:1" ht="52.5" customHeight="1" x14ac:dyDescent="0.25">
      <c r="A9" s="6" t="s">
        <v>156</v>
      </c>
    </row>
    <row r="10" spans="1:1" ht="15" customHeight="1" x14ac:dyDescent="0.25">
      <c r="A10" s="6" t="s">
        <v>23</v>
      </c>
    </row>
    <row r="11" spans="1:1" ht="15" customHeight="1" x14ac:dyDescent="0.25">
      <c r="A11" s="14">
        <v>14149</v>
      </c>
    </row>
    <row r="12" spans="1:1" ht="15" customHeight="1" x14ac:dyDescent="0.25">
      <c r="A12" s="1" t="s">
        <v>1</v>
      </c>
    </row>
    <row r="13" spans="1:1" ht="15" customHeight="1" x14ac:dyDescent="0.25">
      <c r="A13" s="15" t="s">
        <v>157</v>
      </c>
    </row>
    <row r="14" spans="1:1" ht="15" customHeight="1" x14ac:dyDescent="0.25">
      <c r="A14" s="1" t="s">
        <v>1</v>
      </c>
    </row>
    <row r="15" spans="1:1" ht="42" customHeight="1" x14ac:dyDescent="0.25">
      <c r="A15" s="6" t="s">
        <v>158</v>
      </c>
    </row>
    <row r="16" spans="1:1" ht="15" customHeight="1" x14ac:dyDescent="0.25">
      <c r="A16" s="6" t="s">
        <v>23</v>
      </c>
    </row>
    <row r="17" spans="1:1" ht="15" customHeight="1" x14ac:dyDescent="0.25">
      <c r="A17" s="14">
        <v>680</v>
      </c>
    </row>
  </sheetData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opLeftCell="A9" workbookViewId="0">
      <selection activeCell="D10" sqref="D10:L27"/>
    </sheetView>
  </sheetViews>
  <sheetFormatPr defaultRowHeight="15" x14ac:dyDescent="0.25"/>
  <cols>
    <col min="1" max="1" width="33" customWidth="1"/>
    <col min="2" max="2" width="6.28515625" customWidth="1"/>
    <col min="3" max="3" width="5" customWidth="1"/>
    <col min="4" max="4" width="9.140625" customWidth="1"/>
    <col min="5" max="5" width="14.85546875" customWidth="1"/>
    <col min="6" max="6" width="15.7109375" customWidth="1"/>
    <col min="7" max="7" width="9.140625" customWidth="1"/>
    <col min="8" max="8" width="15" customWidth="1"/>
    <col min="9" max="9" width="15.85546875" customWidth="1"/>
    <col min="10" max="10" width="9.140625" customWidth="1"/>
    <col min="11" max="11" width="14.85546875" customWidth="1"/>
    <col min="12" max="12" width="15.7109375" customWidth="1"/>
  </cols>
  <sheetData>
    <row r="1" spans="1:12" ht="24.75" customHeight="1" x14ac:dyDescent="0.25">
      <c r="A1" s="38" t="s">
        <v>159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customHeight="1" x14ac:dyDescent="0.25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1" t="s">
        <v>1</v>
      </c>
      <c r="K2" s="1" t="s">
        <v>1</v>
      </c>
      <c r="L2" s="1" t="s">
        <v>1</v>
      </c>
    </row>
    <row r="3" spans="1:12" ht="15" customHeight="1" x14ac:dyDescent="0.25">
      <c r="A3" s="15" t="s">
        <v>160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42" t="s">
        <v>34</v>
      </c>
      <c r="K3" s="42"/>
      <c r="L3" s="42"/>
    </row>
    <row r="4" spans="1:12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</row>
    <row r="5" spans="1:12" ht="10.5" customHeight="1" x14ac:dyDescent="0.25">
      <c r="A5" s="31" t="s">
        <v>161</v>
      </c>
      <c r="B5" s="31" t="s">
        <v>162</v>
      </c>
      <c r="C5" s="31" t="s">
        <v>36</v>
      </c>
      <c r="D5" s="31" t="s">
        <v>37</v>
      </c>
      <c r="E5" s="31"/>
      <c r="F5" s="31"/>
      <c r="G5" s="31" t="s">
        <v>38</v>
      </c>
      <c r="H5" s="31"/>
      <c r="I5" s="31"/>
      <c r="J5" s="31"/>
      <c r="K5" s="31"/>
      <c r="L5" s="31"/>
    </row>
    <row r="6" spans="1:12" ht="15" customHeight="1" x14ac:dyDescent="0.25">
      <c r="A6" s="31"/>
      <c r="B6" s="31"/>
      <c r="C6" s="31"/>
      <c r="D6" s="31" t="s">
        <v>163</v>
      </c>
      <c r="E6" s="31" t="s">
        <v>38</v>
      </c>
      <c r="F6" s="31"/>
      <c r="G6" s="31" t="s">
        <v>39</v>
      </c>
      <c r="H6" s="31"/>
      <c r="I6" s="31"/>
      <c r="J6" s="31" t="s">
        <v>40</v>
      </c>
      <c r="K6" s="31"/>
      <c r="L6" s="31"/>
    </row>
    <row r="7" spans="1:12" ht="15" customHeight="1" x14ac:dyDescent="0.25">
      <c r="A7" s="31"/>
      <c r="B7" s="31"/>
      <c r="C7" s="31"/>
      <c r="D7" s="31"/>
      <c r="E7" s="31" t="s">
        <v>164</v>
      </c>
      <c r="F7" s="31" t="s">
        <v>165</v>
      </c>
      <c r="G7" s="31" t="s">
        <v>69</v>
      </c>
      <c r="H7" s="31" t="s">
        <v>38</v>
      </c>
      <c r="I7" s="31"/>
      <c r="J7" s="31" t="s">
        <v>69</v>
      </c>
      <c r="K7" s="31" t="s">
        <v>38</v>
      </c>
      <c r="L7" s="31"/>
    </row>
    <row r="8" spans="1:12" ht="39" customHeight="1" x14ac:dyDescent="0.25">
      <c r="A8" s="31"/>
      <c r="B8" s="31"/>
      <c r="C8" s="31"/>
      <c r="D8" s="31"/>
      <c r="E8" s="31"/>
      <c r="F8" s="31"/>
      <c r="G8" s="31"/>
      <c r="H8" s="6" t="s">
        <v>164</v>
      </c>
      <c r="I8" s="6" t="s">
        <v>165</v>
      </c>
      <c r="J8" s="31"/>
      <c r="K8" s="6" t="s">
        <v>164</v>
      </c>
      <c r="L8" s="6" t="s">
        <v>165</v>
      </c>
    </row>
    <row r="9" spans="1:12" ht="15" customHeight="1" x14ac:dyDescent="0.25">
      <c r="A9" s="6" t="s">
        <v>23</v>
      </c>
      <c r="B9" s="6" t="s">
        <v>24</v>
      </c>
      <c r="C9" s="6" t="s">
        <v>25</v>
      </c>
      <c r="D9" s="6" t="s">
        <v>26</v>
      </c>
      <c r="E9" s="6" t="s">
        <v>27</v>
      </c>
      <c r="F9" s="6" t="s">
        <v>46</v>
      </c>
      <c r="G9" s="6" t="s">
        <v>47</v>
      </c>
      <c r="H9" s="6" t="s">
        <v>48</v>
      </c>
      <c r="I9" s="6" t="s">
        <v>49</v>
      </c>
      <c r="J9" s="6" t="s">
        <v>50</v>
      </c>
      <c r="K9" s="6" t="s">
        <v>51</v>
      </c>
      <c r="L9" s="6" t="s">
        <v>52</v>
      </c>
    </row>
    <row r="10" spans="1:12" ht="21" customHeight="1" x14ac:dyDescent="0.25">
      <c r="A10" s="18" t="s">
        <v>166</v>
      </c>
      <c r="B10" s="14" t="s">
        <v>167</v>
      </c>
      <c r="C10" s="14" t="s">
        <v>56</v>
      </c>
      <c r="D10" s="14">
        <v>117523</v>
      </c>
      <c r="E10" s="14">
        <v>54553</v>
      </c>
      <c r="F10" s="14">
        <v>62970</v>
      </c>
      <c r="G10" s="14">
        <v>50397</v>
      </c>
      <c r="H10" s="14">
        <v>25888</v>
      </c>
      <c r="I10" s="14">
        <v>24509</v>
      </c>
      <c r="J10" s="14">
        <v>67126</v>
      </c>
      <c r="K10" s="14">
        <v>28665</v>
      </c>
      <c r="L10" s="14">
        <v>38461</v>
      </c>
    </row>
    <row r="11" spans="1:12" ht="21" customHeight="1" x14ac:dyDescent="0.25">
      <c r="A11" s="18" t="s">
        <v>168</v>
      </c>
      <c r="B11" s="14" t="s">
        <v>169</v>
      </c>
      <c r="C11" s="14" t="s">
        <v>58</v>
      </c>
      <c r="D11" s="14">
        <v>53747</v>
      </c>
      <c r="E11" s="14">
        <v>23336</v>
      </c>
      <c r="F11" s="14">
        <v>30411</v>
      </c>
      <c r="G11" s="14">
        <v>25415</v>
      </c>
      <c r="H11" s="14">
        <v>11438</v>
      </c>
      <c r="I11" s="14">
        <v>13977</v>
      </c>
      <c r="J11" s="14">
        <v>28332</v>
      </c>
      <c r="K11" s="14">
        <v>11898</v>
      </c>
      <c r="L11" s="14">
        <v>16434</v>
      </c>
    </row>
    <row r="12" spans="1:12" ht="21" customHeight="1" x14ac:dyDescent="0.25">
      <c r="A12" s="18" t="s">
        <v>170</v>
      </c>
      <c r="B12" s="14" t="s">
        <v>171</v>
      </c>
      <c r="C12" s="14" t="s">
        <v>60</v>
      </c>
      <c r="D12" s="14">
        <v>40649</v>
      </c>
      <c r="E12" s="14">
        <v>25926</v>
      </c>
      <c r="F12" s="14">
        <v>14723</v>
      </c>
      <c r="G12" s="14">
        <v>33852</v>
      </c>
      <c r="H12" s="14">
        <v>21262</v>
      </c>
      <c r="I12" s="14">
        <v>12590</v>
      </c>
      <c r="J12" s="14">
        <v>6797</v>
      </c>
      <c r="K12" s="14">
        <v>4664</v>
      </c>
      <c r="L12" s="14">
        <v>2133</v>
      </c>
    </row>
    <row r="13" spans="1:12" ht="21" customHeight="1" x14ac:dyDescent="0.25">
      <c r="A13" s="18" t="s">
        <v>172</v>
      </c>
      <c r="B13" s="14" t="s">
        <v>173</v>
      </c>
      <c r="C13" s="14" t="s">
        <v>62</v>
      </c>
      <c r="D13" s="14">
        <v>152196</v>
      </c>
      <c r="E13" s="14">
        <v>73020</v>
      </c>
      <c r="F13" s="14">
        <v>79176</v>
      </c>
      <c r="G13" s="14">
        <v>70395</v>
      </c>
      <c r="H13" s="14">
        <v>37124</v>
      </c>
      <c r="I13" s="14">
        <v>33271</v>
      </c>
      <c r="J13" s="14">
        <v>81801</v>
      </c>
      <c r="K13" s="14">
        <v>35896</v>
      </c>
      <c r="L13" s="14">
        <v>45905</v>
      </c>
    </row>
    <row r="14" spans="1:12" ht="21" customHeight="1" x14ac:dyDescent="0.25">
      <c r="A14" s="18" t="s">
        <v>174</v>
      </c>
      <c r="B14" s="14" t="s">
        <v>175</v>
      </c>
      <c r="C14" s="14" t="s">
        <v>64</v>
      </c>
      <c r="D14" s="14">
        <v>146693</v>
      </c>
      <c r="E14" s="14">
        <v>68522</v>
      </c>
      <c r="F14" s="14">
        <v>78171</v>
      </c>
      <c r="G14" s="14">
        <v>67486</v>
      </c>
      <c r="H14" s="14">
        <v>34048</v>
      </c>
      <c r="I14" s="14">
        <v>33438</v>
      </c>
      <c r="J14" s="14">
        <v>79207</v>
      </c>
      <c r="K14" s="14">
        <v>34474</v>
      </c>
      <c r="L14" s="14">
        <v>44733</v>
      </c>
    </row>
    <row r="15" spans="1:12" ht="21" customHeight="1" x14ac:dyDescent="0.25">
      <c r="A15" s="18" t="s">
        <v>176</v>
      </c>
      <c r="B15" s="14" t="s">
        <v>177</v>
      </c>
      <c r="C15" s="14" t="s">
        <v>66</v>
      </c>
      <c r="D15" s="14">
        <v>69286</v>
      </c>
      <c r="E15" s="14">
        <v>28510</v>
      </c>
      <c r="F15" s="14">
        <v>40776</v>
      </c>
      <c r="G15" s="14">
        <v>24990</v>
      </c>
      <c r="H15" s="14">
        <v>12279</v>
      </c>
      <c r="I15" s="14">
        <v>12711</v>
      </c>
      <c r="J15" s="14">
        <v>44296</v>
      </c>
      <c r="K15" s="14">
        <v>16231</v>
      </c>
      <c r="L15" s="14">
        <v>28065</v>
      </c>
    </row>
    <row r="16" spans="1:12" ht="21" customHeight="1" x14ac:dyDescent="0.25">
      <c r="A16" s="18" t="s">
        <v>178</v>
      </c>
      <c r="B16" s="14" t="s">
        <v>179</v>
      </c>
      <c r="C16" s="14" t="s">
        <v>68</v>
      </c>
      <c r="D16" s="14">
        <v>132615</v>
      </c>
      <c r="E16" s="14">
        <v>54005</v>
      </c>
      <c r="F16" s="14">
        <v>78610</v>
      </c>
      <c r="G16" s="14">
        <v>56937</v>
      </c>
      <c r="H16" s="14">
        <v>25199</v>
      </c>
      <c r="I16" s="14">
        <v>31738</v>
      </c>
      <c r="J16" s="14">
        <v>75678</v>
      </c>
      <c r="K16" s="14">
        <v>28806</v>
      </c>
      <c r="L16" s="14">
        <v>46872</v>
      </c>
    </row>
    <row r="17" spans="1:12" ht="21" customHeight="1" x14ac:dyDescent="0.25">
      <c r="A17" s="18" t="s">
        <v>180</v>
      </c>
      <c r="B17" s="14" t="s">
        <v>181</v>
      </c>
      <c r="C17" s="14" t="s">
        <v>70</v>
      </c>
      <c r="D17" s="14">
        <v>4194</v>
      </c>
      <c r="E17" s="14">
        <v>3509</v>
      </c>
      <c r="F17" s="14">
        <v>685</v>
      </c>
      <c r="G17" s="14">
        <v>2590</v>
      </c>
      <c r="H17" s="14">
        <v>2178</v>
      </c>
      <c r="I17" s="14">
        <v>412</v>
      </c>
      <c r="J17" s="14">
        <v>1604</v>
      </c>
      <c r="K17" s="14">
        <v>1331</v>
      </c>
      <c r="L17" s="14">
        <v>273</v>
      </c>
    </row>
    <row r="18" spans="1:12" ht="31.5" customHeight="1" x14ac:dyDescent="0.25">
      <c r="A18" s="18" t="s">
        <v>182</v>
      </c>
      <c r="B18" s="14" t="s">
        <v>183</v>
      </c>
      <c r="C18" s="14" t="s">
        <v>95</v>
      </c>
      <c r="D18" s="14">
        <v>85</v>
      </c>
      <c r="E18" s="14">
        <v>69</v>
      </c>
      <c r="F18" s="14">
        <v>16</v>
      </c>
      <c r="G18" s="14">
        <v>54</v>
      </c>
      <c r="H18" s="14">
        <v>49</v>
      </c>
      <c r="I18" s="14">
        <v>5</v>
      </c>
      <c r="J18" s="14">
        <v>31</v>
      </c>
      <c r="K18" s="14">
        <v>20</v>
      </c>
      <c r="L18" s="14">
        <v>11</v>
      </c>
    </row>
    <row r="19" spans="1:12" ht="31.5" customHeight="1" x14ac:dyDescent="0.25">
      <c r="A19" s="18" t="s">
        <v>184</v>
      </c>
      <c r="B19" s="14" t="s">
        <v>185</v>
      </c>
      <c r="C19" s="14" t="s">
        <v>50</v>
      </c>
      <c r="D19" s="14">
        <v>35756</v>
      </c>
      <c r="E19" s="14">
        <v>18897</v>
      </c>
      <c r="F19" s="14">
        <v>16859</v>
      </c>
      <c r="G19" s="14">
        <v>18790</v>
      </c>
      <c r="H19" s="14">
        <v>10526</v>
      </c>
      <c r="I19" s="14">
        <v>8264</v>
      </c>
      <c r="J19" s="14">
        <v>16966</v>
      </c>
      <c r="K19" s="14">
        <v>8371</v>
      </c>
      <c r="L19" s="14">
        <v>8595</v>
      </c>
    </row>
    <row r="20" spans="1:12" ht="21" customHeight="1" x14ac:dyDescent="0.25">
      <c r="A20" s="18" t="s">
        <v>186</v>
      </c>
      <c r="B20" s="14" t="s">
        <v>187</v>
      </c>
      <c r="C20" s="14" t="s">
        <v>51</v>
      </c>
      <c r="D20" s="14">
        <v>23242</v>
      </c>
      <c r="E20" s="14">
        <v>10084</v>
      </c>
      <c r="F20" s="14">
        <v>13158</v>
      </c>
      <c r="G20" s="14">
        <v>11606</v>
      </c>
      <c r="H20" s="14">
        <v>5095</v>
      </c>
      <c r="I20" s="14">
        <v>6511</v>
      </c>
      <c r="J20" s="14">
        <v>11636</v>
      </c>
      <c r="K20" s="14">
        <v>4989</v>
      </c>
      <c r="L20" s="14">
        <v>6647</v>
      </c>
    </row>
    <row r="21" spans="1:12" ht="31.5" customHeight="1" x14ac:dyDescent="0.25">
      <c r="A21" s="18" t="s">
        <v>188</v>
      </c>
      <c r="B21" s="14" t="s">
        <v>189</v>
      </c>
      <c r="C21" s="14" t="s">
        <v>52</v>
      </c>
      <c r="D21" s="14">
        <v>16718</v>
      </c>
      <c r="E21" s="14">
        <v>8105</v>
      </c>
      <c r="F21" s="14">
        <v>8613</v>
      </c>
      <c r="G21" s="14">
        <v>8475</v>
      </c>
      <c r="H21" s="14">
        <v>4034</v>
      </c>
      <c r="I21" s="14">
        <v>4441</v>
      </c>
      <c r="J21" s="14">
        <v>8243</v>
      </c>
      <c r="K21" s="14">
        <v>4071</v>
      </c>
      <c r="L21" s="14">
        <v>4172</v>
      </c>
    </row>
    <row r="22" spans="1:12" ht="21" customHeight="1" x14ac:dyDescent="0.25">
      <c r="A22" s="18" t="s">
        <v>190</v>
      </c>
      <c r="B22" s="14" t="s">
        <v>191</v>
      </c>
      <c r="C22" s="14" t="s">
        <v>53</v>
      </c>
      <c r="D22" s="14">
        <v>21456</v>
      </c>
      <c r="E22" s="14">
        <v>10439</v>
      </c>
      <c r="F22" s="14">
        <v>11017</v>
      </c>
      <c r="G22" s="14">
        <v>11031</v>
      </c>
      <c r="H22" s="14">
        <v>5287</v>
      </c>
      <c r="I22" s="14">
        <v>5744</v>
      </c>
      <c r="J22" s="14">
        <v>10425</v>
      </c>
      <c r="K22" s="14">
        <v>5152</v>
      </c>
      <c r="L22" s="14">
        <v>5273</v>
      </c>
    </row>
    <row r="23" spans="1:12" ht="31.5" customHeight="1" x14ac:dyDescent="0.25">
      <c r="A23" s="18" t="s">
        <v>192</v>
      </c>
      <c r="B23" s="14" t="s">
        <v>193</v>
      </c>
      <c r="C23" s="14" t="s">
        <v>54</v>
      </c>
      <c r="D23" s="14">
        <v>21671</v>
      </c>
      <c r="E23" s="14">
        <v>10328</v>
      </c>
      <c r="F23" s="14">
        <v>11343</v>
      </c>
      <c r="G23" s="14">
        <v>11688</v>
      </c>
      <c r="H23" s="14">
        <v>5387</v>
      </c>
      <c r="I23" s="14">
        <v>6301</v>
      </c>
      <c r="J23" s="14">
        <v>9983</v>
      </c>
      <c r="K23" s="14">
        <v>4941</v>
      </c>
      <c r="L23" s="14">
        <v>5042</v>
      </c>
    </row>
    <row r="24" spans="1:12" ht="21" customHeight="1" x14ac:dyDescent="0.25">
      <c r="A24" s="18" t="s">
        <v>194</v>
      </c>
      <c r="B24" s="14" t="s">
        <v>195</v>
      </c>
      <c r="C24" s="14" t="s">
        <v>102</v>
      </c>
      <c r="D24" s="14">
        <v>18756</v>
      </c>
      <c r="E24" s="14">
        <v>9217</v>
      </c>
      <c r="F24" s="14">
        <v>9539</v>
      </c>
      <c r="G24" s="14">
        <v>9520</v>
      </c>
      <c r="H24" s="14">
        <v>4636</v>
      </c>
      <c r="I24" s="14">
        <v>4884</v>
      </c>
      <c r="J24" s="14">
        <v>9236</v>
      </c>
      <c r="K24" s="14">
        <v>4581</v>
      </c>
      <c r="L24" s="14">
        <v>4655</v>
      </c>
    </row>
    <row r="25" spans="1:12" ht="31.5" customHeight="1" x14ac:dyDescent="0.25">
      <c r="A25" s="18" t="s">
        <v>196</v>
      </c>
      <c r="B25" s="14" t="s">
        <v>197</v>
      </c>
      <c r="C25" s="14" t="s">
        <v>104</v>
      </c>
      <c r="D25" s="14">
        <v>47693</v>
      </c>
      <c r="E25" s="14">
        <v>19916</v>
      </c>
      <c r="F25" s="14">
        <v>27777</v>
      </c>
      <c r="G25" s="14">
        <v>22879</v>
      </c>
      <c r="H25" s="14">
        <v>10419</v>
      </c>
      <c r="I25" s="14">
        <v>12460</v>
      </c>
      <c r="J25" s="14">
        <v>24814</v>
      </c>
      <c r="K25" s="14">
        <v>9497</v>
      </c>
      <c r="L25" s="14">
        <v>15317</v>
      </c>
    </row>
    <row r="26" spans="1:12" ht="21" customHeight="1" x14ac:dyDescent="0.25">
      <c r="A26" s="18" t="s">
        <v>198</v>
      </c>
      <c r="B26" s="14" t="s">
        <v>197</v>
      </c>
      <c r="C26" s="14" t="s">
        <v>106</v>
      </c>
      <c r="D26" s="14">
        <v>30687</v>
      </c>
      <c r="E26" s="14">
        <v>11386</v>
      </c>
      <c r="F26" s="14">
        <v>19301</v>
      </c>
      <c r="G26" s="14">
        <v>14760</v>
      </c>
      <c r="H26" s="14">
        <v>6230</v>
      </c>
      <c r="I26" s="14">
        <v>8530</v>
      </c>
      <c r="J26" s="14">
        <v>15927</v>
      </c>
      <c r="K26" s="14">
        <v>5156</v>
      </c>
      <c r="L26" s="14">
        <v>10771</v>
      </c>
    </row>
    <row r="27" spans="1:12" ht="21" customHeight="1" x14ac:dyDescent="0.25">
      <c r="A27" s="18" t="s">
        <v>199</v>
      </c>
      <c r="B27" s="14" t="s">
        <v>200</v>
      </c>
      <c r="C27" s="14" t="s">
        <v>108</v>
      </c>
      <c r="D27" s="14">
        <v>57208</v>
      </c>
      <c r="E27" s="14">
        <v>0</v>
      </c>
      <c r="F27" s="14">
        <v>57208</v>
      </c>
      <c r="G27" s="14">
        <v>20345</v>
      </c>
      <c r="H27" s="14">
        <v>0</v>
      </c>
      <c r="I27" s="14">
        <v>20345</v>
      </c>
      <c r="J27" s="14">
        <v>36863</v>
      </c>
      <c r="K27" s="14">
        <v>0</v>
      </c>
      <c r="L27" s="14">
        <v>36863</v>
      </c>
    </row>
    <row r="28" spans="1:12" ht="15" customHeight="1" x14ac:dyDescent="0.25">
      <c r="A28" s="9" t="s">
        <v>1</v>
      </c>
      <c r="B28" s="11" t="s">
        <v>1</v>
      </c>
      <c r="C28" s="11" t="s">
        <v>1</v>
      </c>
      <c r="D28" s="16" t="s">
        <v>1</v>
      </c>
      <c r="E28" s="16" t="s">
        <v>1</v>
      </c>
      <c r="F28" s="16" t="s">
        <v>1</v>
      </c>
      <c r="G28" s="16" t="s">
        <v>1</v>
      </c>
      <c r="H28" s="16" t="s">
        <v>1</v>
      </c>
      <c r="I28" s="16" t="s">
        <v>1</v>
      </c>
      <c r="J28" s="1" t="s">
        <v>1</v>
      </c>
      <c r="K28" s="1" t="s">
        <v>1</v>
      </c>
      <c r="L28" s="1" t="s">
        <v>1</v>
      </c>
    </row>
    <row r="29" spans="1:12" ht="30.75" customHeight="1" x14ac:dyDescent="0.25">
      <c r="A29" s="44" t="s">
        <v>201</v>
      </c>
      <c r="B29" s="44"/>
      <c r="C29" s="44"/>
      <c r="D29" s="11" t="s">
        <v>1</v>
      </c>
      <c r="E29" s="11" t="s">
        <v>1</v>
      </c>
      <c r="F29" s="11" t="s">
        <v>1</v>
      </c>
      <c r="G29" s="11" t="s">
        <v>1</v>
      </c>
      <c r="H29" s="16" t="s">
        <v>1</v>
      </c>
      <c r="I29" s="16" t="s">
        <v>1</v>
      </c>
      <c r="J29" s="1" t="s">
        <v>1</v>
      </c>
      <c r="K29" s="1" t="s">
        <v>1</v>
      </c>
      <c r="L29" s="1" t="s">
        <v>1</v>
      </c>
    </row>
    <row r="30" spans="1:12" ht="15" customHeight="1" x14ac:dyDescent="0.25">
      <c r="A30" s="9" t="s">
        <v>1</v>
      </c>
      <c r="B30" s="11" t="s">
        <v>1</v>
      </c>
      <c r="C30" s="11" t="s">
        <v>1</v>
      </c>
      <c r="D30" s="16" t="s">
        <v>1</v>
      </c>
      <c r="E30" s="16" t="s">
        <v>1</v>
      </c>
      <c r="F30" s="16" t="s">
        <v>1</v>
      </c>
      <c r="G30" s="16" t="s">
        <v>1</v>
      </c>
      <c r="H30" s="16" t="s">
        <v>1</v>
      </c>
      <c r="I30" s="16" t="s">
        <v>1</v>
      </c>
      <c r="J30" s="1" t="s">
        <v>1</v>
      </c>
      <c r="K30" s="1" t="s">
        <v>1</v>
      </c>
      <c r="L30" s="1" t="s">
        <v>1</v>
      </c>
    </row>
  </sheetData>
  <mergeCells count="18">
    <mergeCell ref="J7:J8"/>
    <mergeCell ref="K7:L7"/>
    <mergeCell ref="A29:C29"/>
    <mergeCell ref="A1:L1"/>
    <mergeCell ref="J3:L3"/>
    <mergeCell ref="A5:A8"/>
    <mergeCell ref="B5:B8"/>
    <mergeCell ref="C5:C8"/>
    <mergeCell ref="D5:F5"/>
    <mergeCell ref="G5:L5"/>
    <mergeCell ref="D6:D8"/>
    <mergeCell ref="E6:F6"/>
    <mergeCell ref="G6:I6"/>
    <mergeCell ref="J6:L6"/>
    <mergeCell ref="E7:E8"/>
    <mergeCell ref="F7:F8"/>
    <mergeCell ref="G7:G8"/>
    <mergeCell ref="H7:I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0" verticalDpi="0" r:id="rId1"/>
  <headerFooter>
    <oddFooter>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cols>
    <col min="1" max="1" width="39.42578125" customWidth="1"/>
  </cols>
  <sheetData>
    <row r="1" spans="1:1" ht="15" customHeight="1" x14ac:dyDescent="0.25">
      <c r="A1" s="15" t="s">
        <v>202</v>
      </c>
    </row>
    <row r="2" spans="1:1" ht="15" customHeight="1" x14ac:dyDescent="0.25">
      <c r="A2" s="1" t="s">
        <v>1</v>
      </c>
    </row>
    <row r="3" spans="1:1" ht="36.75" customHeight="1" x14ac:dyDescent="0.25">
      <c r="A3" s="6" t="s">
        <v>203</v>
      </c>
    </row>
    <row r="4" spans="1:1" ht="15" customHeight="1" x14ac:dyDescent="0.25">
      <c r="A4" s="6" t="s">
        <v>23</v>
      </c>
    </row>
    <row r="5" spans="1:1" ht="15" customHeight="1" x14ac:dyDescent="0.25">
      <c r="A5" s="14">
        <v>89388</v>
      </c>
    </row>
    <row r="6" spans="1:1" ht="6" customHeight="1" x14ac:dyDescent="0.25">
      <c r="A6" s="16" t="s">
        <v>1</v>
      </c>
    </row>
  </sheetData>
  <pageMargins left="0.7" right="0.7" top="0.75" bottom="0.75" header="0.3" footer="0.3"/>
  <pageSetup paperSize="9" orientation="portrait" horizontalDpi="0" verticalDpi="0" r:id="rId1"/>
  <headerFooter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Сведения</vt:lpstr>
      <vt:lpstr>1000</vt:lpstr>
      <vt:lpstr>1001</vt:lpstr>
      <vt:lpstr>2000</vt:lpstr>
      <vt:lpstr>2001</vt:lpstr>
      <vt:lpstr>3000</vt:lpstr>
      <vt:lpstr>3001_3002_3003</vt:lpstr>
      <vt:lpstr>4000</vt:lpstr>
      <vt:lpstr>4001</vt:lpstr>
      <vt:lpstr>5000</vt:lpstr>
      <vt:lpstr>5001</vt:lpstr>
      <vt:lpstr>6000</vt:lpstr>
      <vt:lpstr>6001_02_03_04_05_06_07_6008</vt:lpstr>
      <vt:lpstr>6009_6010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Александровна Карташова</dc:creator>
  <cp:lastModifiedBy>User</cp:lastModifiedBy>
  <cp:lastPrinted>2024-09-06T10:48:48Z</cp:lastPrinted>
  <dcterms:created xsi:type="dcterms:W3CDTF">2024-09-06T10:44:12Z</dcterms:created>
  <dcterms:modified xsi:type="dcterms:W3CDTF">2024-10-16T10:34:32Z</dcterms:modified>
</cp:coreProperties>
</file>