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25\Ф131\Июнь\"/>
    </mc:Choice>
  </mc:AlternateContent>
  <bookViews>
    <workbookView xWindow="0" yWindow="0" windowWidth="28800" windowHeight="10350" firstSheet="1" activeTab="7"/>
  </bookViews>
  <sheets>
    <sheet name="Сведения" sheetId="1" r:id="rId1"/>
    <sheet name="1000" sheetId="2" r:id="rId2"/>
    <sheet name="1001" sheetId="3" r:id="rId3"/>
    <sheet name="2000" sheetId="4" r:id="rId4"/>
    <sheet name="2001" sheetId="5" r:id="rId5"/>
    <sheet name="3000" sheetId="6" r:id="rId6"/>
    <sheet name="3001_3002_3003" sheetId="7" r:id="rId7"/>
    <sheet name="4000" sheetId="8" r:id="rId8"/>
    <sheet name="4001" sheetId="9" r:id="rId9"/>
    <sheet name="5000" sheetId="10" r:id="rId10"/>
    <sheet name="5001" sheetId="11" r:id="rId11"/>
    <sheet name="6000" sheetId="12" r:id="rId12"/>
    <sheet name="6001_02_03_04_05_06_07_6008" sheetId="13" r:id="rId13"/>
    <sheet name="6009_6010" sheetId="14" r:id="rId14"/>
  </sheets>
  <calcPr calcId="162913"/>
</workbook>
</file>

<file path=xl/calcChain.xml><?xml version="1.0" encoding="utf-8"?>
<calcChain xmlns="http://schemas.openxmlformats.org/spreadsheetml/2006/main">
  <c r="C27" i="4" l="1"/>
  <c r="C26" i="4"/>
  <c r="C28" i="4" s="1"/>
  <c r="C25" i="4"/>
  <c r="C13" i="4"/>
  <c r="C12" i="4"/>
  <c r="F7" i="3"/>
  <c r="E7" i="3"/>
  <c r="D7" i="3"/>
  <c r="C7" i="3"/>
  <c r="B7" i="3"/>
  <c r="A7" i="3" s="1"/>
</calcChain>
</file>

<file path=xl/sharedStrings.xml><?xml version="1.0" encoding="utf-8"?>
<sst xmlns="http://schemas.openxmlformats.org/spreadsheetml/2006/main" count="953" uniqueCount="360">
  <si>
    <t>ОТРАСЛЕВАЯ СТАТИСТИЧЕСКАЯ ОТЧЕТНОСТЬ</t>
  </si>
  <si>
    <t/>
  </si>
  <si>
    <t>КОНФИДЕНЦИАЛЬНОСТЬ ГАРАНТИРУЕТСЯ ПОЛУЧАТЕЛЕМ ИНФОРМАЦИИ</t>
  </si>
  <si>
    <t>ВОЗМОЖНО ПРЕДСТАВЛЕНИЕ В ЭЛЕКТРОННОМ ВИДЕ</t>
  </si>
  <si>
    <t>СВЕДЕНИЯ О ПРОВЕДЕНИИ ПРОФИЛАКТИЧЕСКОГО МЕДИЦИНСКОГО ОСМОТРА И ДИСПАНСЕРИЗАЦИИ ОПРЕДЕЛЕННЫХ ГРУПП ВЗРОСЛОГО НАСЕЛЕНИЯ
за Июнь месяц 2025 года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</si>
  <si>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</si>
  <si>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</si>
  <si>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</si>
  <si>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</si>
  <si>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</si>
  <si>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</si>
  <si>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</si>
  <si>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</si>
  <si>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</si>
  <si>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</si>
  <si>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</si>
  <si>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</si>
  <si>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ГОСУДАРСТВЕННОЕ БЮДЖЕТНОЕ УЧРЕЖДЕНИЕ ЗДРАВООХРАНЕНИЯ ПЕНЗЕНСКИЙ ОБЛАСТНОЙ ЦЕНТР ОБЩЕСТВЕННОГО ЗДОРОВЬЯ И МЕДИЦИНСКОЙ ПРОФИЛАКТИКИ (ГБУЗ ПО Центр общественного здоровья и медицинской профилактики)</t>
  </si>
  <si>
    <t>Почтовый адрес:</t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</si>
  <si>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</si>
  <si>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</si>
  <si>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</si>
  <si>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</si>
  <si>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</si>
  <si>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1</t>
  </si>
  <si>
    <t>2</t>
  </si>
  <si>
    <t>3</t>
  </si>
  <si>
    <t>4</t>
  </si>
  <si>
    <t>5</t>
  </si>
  <si>
    <t>24021372</t>
  </si>
  <si>
    <t>86.10</t>
  </si>
  <si>
    <t>56401373000</t>
  </si>
  <si>
    <t>2300229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</si>
  <si>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</si>
  <si>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</si>
  <si>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</si>
  <si>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</si>
  <si>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№ стр.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</si>
  <si>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</si>
  <si>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</si>
  <si>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</si>
  <si>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</si>
  <si>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</si>
  <si>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</si>
  <si>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</si>
  <si>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</si>
  <si>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</si>
  <si>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</si>
  <si>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</si>
  <si>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</si>
  <si>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</si>
  <si>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</si>
  <si>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</si>
  <si>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</si>
  <si>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</si>
  <si>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</si>
  <si>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18-34</t>
  </si>
  <si>
    <t>01</t>
  </si>
  <si>
    <t>35-39</t>
  </si>
  <si>
    <t>02</t>
  </si>
  <si>
    <t>40-54</t>
  </si>
  <si>
    <t>03</t>
  </si>
  <si>
    <t>55-59</t>
  </si>
  <si>
    <t>04</t>
  </si>
  <si>
    <t>60-64</t>
  </si>
  <si>
    <t>05</t>
  </si>
  <si>
    <t>65-74</t>
  </si>
  <si>
    <t>06</t>
  </si>
  <si>
    <t>75 и старше</t>
  </si>
  <si>
    <t>07</t>
  </si>
  <si>
    <t>Всего</t>
  </si>
  <si>
    <t>08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</si>
  <si>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</si>
  <si>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</si>
  <si>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</si>
  <si>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</si>
  <si>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</si>
  <si>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</si>
  <si>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</si>
  <si>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</si>
  <si>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</si>
  <si>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</si>
  <si>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</si>
  <si>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</si>
  <si>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</si>
  <si>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</si>
  <si>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</si>
  <si>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Х</t>
  </si>
  <si>
    <t>Расчет на основании антропометрии (измерение роста стоя, массы тела, окружности талии) 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</si>
  <si>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</si>
  <si>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</si>
  <si>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уровня глюкозы в крови натощак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</si>
  <si>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</si>
  <si>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</si>
  <si>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 и рентгенография легких</t>
  </si>
  <si>
    <t>Электрокардиография в покое</t>
  </si>
  <si>
    <t>09</t>
  </si>
  <si>
    <t>Измерение внутриглазного давления</t>
  </si>
  <si>
    <t>Осмотр фельдшером (акушеркой) или врачом акушером-гинекологом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</si>
  <si>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</si>
  <si>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Маммография в обеих молочных желез в двух проекциях</t>
  </si>
  <si>
    <t>Исследование кала на скрытую кровь иммунохимическим методом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</si>
  <si>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</si>
  <si>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</si>
  <si>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</si>
  <si>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</si>
  <si>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</si>
  <si>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</si>
  <si>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</si>
  <si>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</si>
  <si>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</si>
  <si>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</si>
  <si>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</si>
  <si>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</si>
  <si>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</si>
  <si>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</si>
  <si>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</si>
  <si>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</si>
  <si>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Проведение скринингового исследования на антитела к гепатиту С путем определения суммарных антител классов М и G к вирусу гепатита С  в крови.</t>
  </si>
  <si>
    <t>21</t>
  </si>
  <si>
    <t>(2001)   Код по ОКЕИ: человек - 792</t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</si>
  <si>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</si>
  <si>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</si>
  <si>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</si>
  <si>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</si>
  <si>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</si>
  <si>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</si>
  <si>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</si>
  <si>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</si>
  <si>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</si>
  <si>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</si>
  <si>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</si>
  <si>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</si>
  <si>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</si>
  <si>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</si>
  <si>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</si>
  <si>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</si>
  <si>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</si>
  <si>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</si>
  <si>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</si>
  <si>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</si>
  <si>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</si>
  <si>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</si>
  <si>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</si>
  <si>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</si>
  <si>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</si>
  <si>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</si>
  <si>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</si>
  <si>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</si>
  <si>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</si>
  <si>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</si>
  <si>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</si>
  <si>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</si>
  <si>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</si>
  <si>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(3001)                             Код по ОКЕИ: человек - 792</t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</si>
  <si>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</si>
  <si>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t>(3002)                            Код по ОКЕИ: человек - 792</t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</si>
  <si>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</si>
  <si>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t>(3003)                            Код по ОКЕИ: человек - 792</t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</si>
  <si>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</si>
  <si>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Сведения о выявленных при проведении профилактического медицинского осмотра (диспансеризации) факторах риска и других патологических состояниях и заболеваниях повышающих вероятность развития хронических неинфекционных заболеваний (далее - факторы риска)</t>
  </si>
  <si>
    <t>(4000)</t>
  </si>
  <si>
    <t>Наименование факторов риска и других патологических состояний и заболеваний</t>
  </si>
  <si>
    <t>Код МКБ-10*</t>
  </si>
  <si>
    <t>всего</t>
  </si>
  <si>
    <t>в трудоспособном возрасте</t>
  </si>
  <si>
    <t>в возрасте старше трудоспособного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</si>
  <si>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</si>
  <si>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</si>
  <si>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</si>
  <si>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</si>
  <si>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</si>
  <si>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</si>
  <si>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</si>
  <si>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</si>
  <si>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</si>
  <si>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</si>
  <si>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</si>
  <si>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</si>
  <si>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</si>
  <si>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</si>
  <si>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</si>
  <si>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</si>
  <si>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</si>
  <si>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</si>
  <si>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</si>
  <si>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</si>
  <si>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</si>
  <si>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</si>
  <si>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</si>
  <si>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</si>
  <si>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</si>
  <si>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</si>
  <si>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</si>
  <si>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</si>
  <si>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</si>
  <si>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</si>
  <si>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</si>
  <si>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</si>
  <si>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</si>
  <si>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</si>
  <si>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</si>
  <si>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</si>
  <si>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t>(4001)                            Код по ОКЕИ: человек - 792</t>
  </si>
  <si>
    <t>Число лиц, у которых по строкам 03 04, 07, 08, 09 (таблица 4000) отсутствуют факторы риска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</si>
  <si>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</si>
  <si>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</si>
  <si>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</si>
  <si>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</si>
  <si>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</si>
  <si>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</si>
  <si>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</si>
  <si>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</si>
  <si>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</si>
  <si>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</si>
  <si>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</si>
  <si>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</si>
  <si>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</si>
  <si>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</si>
  <si>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</si>
  <si>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</si>
  <si>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</si>
  <si>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</si>
  <si>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</si>
  <si>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</si>
  <si>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</si>
  <si>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</si>
  <si>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</si>
  <si>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</si>
  <si>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</si>
  <si>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</si>
  <si>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</si>
  <si>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</si>
  <si>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</si>
  <si>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</si>
  <si>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</si>
  <si>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</si>
  <si>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</si>
  <si>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</si>
  <si>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</si>
  <si>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</si>
  <si>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</si>
  <si>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</si>
  <si>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</si>
  <si>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</si>
  <si>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</si>
  <si>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</si>
  <si>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</si>
  <si>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</si>
  <si>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</si>
  <si>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</si>
  <si>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</si>
  <si>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</si>
  <si>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</si>
  <si>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</si>
  <si>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</si>
  <si>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</si>
  <si>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</si>
  <si>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</si>
  <si>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</si>
  <si>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</si>
  <si>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</si>
  <si>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</si>
  <si>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</si>
  <si>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</si>
  <si>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</si>
  <si>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</si>
  <si>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</si>
  <si>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</si>
  <si>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</si>
  <si>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</si>
  <si>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</si>
  <si>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</si>
  <si>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</si>
  <si>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</si>
  <si>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</si>
  <si>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</si>
  <si>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</si>
  <si>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</si>
  <si>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</si>
  <si>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</si>
  <si>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</si>
  <si>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</si>
  <si>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</si>
  <si>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</si>
  <si>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</si>
  <si>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</si>
  <si>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</si>
  <si>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</si>
  <si>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</si>
  <si>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</si>
  <si>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</si>
  <si>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</si>
  <si>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</si>
  <si>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</si>
  <si>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</si>
  <si>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</si>
  <si>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</si>
  <si>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</si>
  <si>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</si>
  <si>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</si>
  <si>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</si>
  <si>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</si>
  <si>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</si>
  <si>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</si>
  <si>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</si>
  <si>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</si>
  <si>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</si>
  <si>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</si>
  <si>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</si>
  <si>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t>(5001)                            Код по ОКЕИ: человек - 792</t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</si>
  <si>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</si>
  <si>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</si>
  <si>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</si>
  <si>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</si>
  <si>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</si>
  <si>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</si>
  <si>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</si>
  <si>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</si>
  <si>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</si>
  <si>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</si>
  <si>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</si>
  <si>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</si>
  <si>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</si>
  <si>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</si>
  <si>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</si>
  <si>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</si>
  <si>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</si>
  <si>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</si>
  <si>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</si>
  <si>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</si>
  <si>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</si>
  <si>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t>(6001)                                   Код по ОКЕИ: человек - 792</t>
  </si>
  <si>
    <t>Общее число работающих лиц, прошедших профилактический медицинский осмотр, диспансеризацию</t>
  </si>
  <si>
    <t>(6002)                                   Код по ОКЕИ: человек - 792</t>
  </si>
  <si>
    <t>Общее число неработающих лиц, прошедших профилактический медицинский осмотр, диспансеризацию</t>
  </si>
  <si>
    <t>(6003)                                   Код по ОКЕИ: человек - 792</t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</si>
  <si>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</si>
  <si>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t>(6004)                                   Код по ОКЕИ: человек - 792</t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</si>
  <si>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</si>
  <si>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t>(6005)                                   Код по ОКЕИ: человек - 792</t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</si>
  <si>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</si>
  <si>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t>(6006)                                   Код по ОКЕИ: человек - 792</t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</si>
  <si>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</si>
  <si>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t>(6007)                                   Код по ОКЕИ: человек - 792</t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</si>
  <si>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</si>
  <si>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t>(6008)                                   Код по ОКЕИ: человек - 792</t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</si>
  <si>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</si>
  <si>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</si>
  <si>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</si>
  <si>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</si>
  <si>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t>(6010)             Код по ОКЕИ: человек - 792</t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</si>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</sst>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8"/>
      <color rgb="FF000000"/>
      <name val="Tahoma"/>
    </font>
    <font>
      <sz val="8"/>
      <color rgb="FF000000"/>
      <name val="Tahoma"/>
    </font>
    <font>
      <sz val="10"/>
      <color rgb="FF000000"/>
      <name val="Tahoma"/>
    </font>
    <font>
      <sz val="8"/>
      <color rgb="FFFF0000"/>
      <name val="Tahom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right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4" fillId="0" borderId="4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left" vertical="center" wrapText="1"/>
    </xf>
    <xf numFmtId="0" fontId="2" fillId="0" borderId="8" xfId="0" applyNumberFormat="1" applyFont="1" applyBorder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1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sqref="A1:E1"/>
    </sheetView>
  </sheetViews>
  <sheetFormatPr defaultRowHeight="15" x14ac:dyDescent="0.25"/>
  <cols>
    <col min="1" max="1" width="29.140625" customWidth="1"/>
    <col min="2" max="2" width="29.5703125" customWidth="1"/>
    <col min="3" max="3" width="26.42578125" customWidth="1"/>
    <col min="4" max="4" width="18.28515625" customWidth="1"/>
    <col min="5" max="5" width="30.7109375" customWidth="1"/>
  </cols>
  <sheetData>
    <row r="1" spans="1:5" ht="15" customHeight="1" x14ac:dyDescent="0.25">
      <c r="A1" s="34" t="s">
        <v>0</v>
      </c>
      <c r="B1" s="34"/>
      <c r="C1" s="34"/>
      <c r="D1" s="34"/>
      <c r="E1" s="34"/>
    </row>
    <row r="2" spans="1:5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 ht="15" customHeight="1" x14ac:dyDescent="0.25">
      <c r="A3" s="34" t="s">
        <v>2</v>
      </c>
      <c r="B3" s="34"/>
      <c r="C3" s="34"/>
      <c r="D3" s="34"/>
      <c r="E3" s="34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 x14ac:dyDescent="0.25">
      <c r="A5" s="35" t="s">
        <v>3</v>
      </c>
      <c r="B5" s="35"/>
      <c r="C5" s="35"/>
      <c r="D5" s="35"/>
      <c r="E5" s="35"/>
    </row>
    <row r="6" spans="1:5" ht="15" customHeight="1" x14ac:dyDescent="0.2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23.25" customHeight="1" x14ac:dyDescent="0.25">
      <c r="A7" s="36" t="s">
        <v>4</v>
      </c>
      <c r="B7" s="36"/>
      <c r="C7" s="36"/>
      <c r="D7" s="36"/>
      <c r="E7" s="36"/>
    </row>
    <row r="8" spans="1:5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</row>
    <row r="9" spans="1:5" ht="15" customHeight="1" x14ac:dyDescent="0.25">
      <c r="A9" s="37" t="s">
        <v>5</v>
      </c>
      <c r="B9" s="37"/>
      <c r="C9" s="6" t="s">
        <v>6</v>
      </c>
      <c r="D9" s="5" t="s">
        <v>1</v>
      </c>
      <c r="E9" s="6" t="s">
        <v>7</v>
      </c>
    </row>
    <row r="10" spans="1:5" ht="22.5" customHeight="1" x14ac:dyDescent="0.25">
      <c r="A10" s="31" t="s">
        <v>8</v>
      </c>
      <c r="B10" s="31"/>
      <c r="C10" s="12" t="s">
        <v>1</v>
      </c>
      <c r="D10" s="10" t="s">
        <v>1</v>
      </c>
      <c r="E10" s="32" t="s">
        <v>9</v>
      </c>
    </row>
    <row r="11" spans="1:5" ht="22.5" customHeight="1" x14ac:dyDescent="0.25">
      <c r="A11" s="31" t="s">
        <v>10</v>
      </c>
      <c r="B11" s="31"/>
      <c r="C11" s="12" t="s">
        <v>11</v>
      </c>
      <c r="D11" s="10" t="s">
        <v>1</v>
      </c>
      <c r="E11" s="32"/>
    </row>
    <row r="12" spans="1:5" ht="22.5" customHeight="1" x14ac:dyDescent="0.25">
      <c r="A12" s="31" t="s">
        <v>12</v>
      </c>
      <c r="B12" s="31"/>
      <c r="C12" s="12" t="s">
        <v>1</v>
      </c>
      <c r="D12" s="10" t="s">
        <v>1</v>
      </c>
      <c r="E12" s="32"/>
    </row>
    <row r="13" spans="1:5" ht="26.25" customHeight="1" x14ac:dyDescent="0.25">
      <c r="A13" s="33" t="s">
        <v>13</v>
      </c>
      <c r="B13" s="33"/>
      <c r="C13" s="13" t="s">
        <v>14</v>
      </c>
      <c r="D13" s="10" t="s">
        <v>1</v>
      </c>
      <c r="E13" s="14" t="s">
        <v>15</v>
      </c>
    </row>
    <row r="14" spans="1:5" ht="15" customHeight="1" x14ac:dyDescent="0.25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26.25" customHeight="1" x14ac:dyDescent="0.25">
      <c r="A15" s="8" t="s">
        <v>16</v>
      </c>
      <c r="B15" s="29" t="s">
        <v>17</v>
      </c>
      <c r="C15" s="29"/>
      <c r="D15" s="29"/>
      <c r="E15" s="29"/>
    </row>
    <row r="16" spans="1:5" ht="15" customHeight="1" x14ac:dyDescent="0.25">
      <c r="A16" s="8" t="s">
        <v>18</v>
      </c>
      <c r="B16" s="30" t="s">
        <v>1</v>
      </c>
      <c r="C16" s="30"/>
      <c r="D16" s="30"/>
      <c r="E16" s="30"/>
    </row>
    <row r="17" spans="1:5" ht="33.75" customHeight="1" x14ac:dyDescent="0.25">
      <c r="A17" s="6" t="s">
        <v>19</v>
      </c>
      <c r="B17" s="6" t="s">
        <v>20</v>
      </c>
      <c r="C17" s="6" t="s">
        <v>21</v>
      </c>
      <c r="D17" s="6" t="s">
        <v>22</v>
      </c>
      <c r="E17" s="6" t="s">
        <v>23</v>
      </c>
    </row>
    <row r="18" spans="1:5" ht="12.75" customHeight="1" x14ac:dyDescent="0.25">
      <c r="A18" s="6" t="s">
        <v>24</v>
      </c>
      <c r="B18" s="6" t="s">
        <v>25</v>
      </c>
      <c r="C18" s="6" t="s">
        <v>26</v>
      </c>
      <c r="D18" s="6" t="s">
        <v>27</v>
      </c>
      <c r="E18" s="6" t="s">
        <v>28</v>
      </c>
    </row>
    <row r="19" spans="1:5" ht="15" customHeight="1" x14ac:dyDescent="0.25">
      <c r="A19" s="14" t="s">
        <v>29</v>
      </c>
      <c r="B19" s="14" t="s">
        <v>30</v>
      </c>
      <c r="C19" s="14" t="s">
        <v>1</v>
      </c>
      <c r="D19" s="14" t="s">
        <v>31</v>
      </c>
      <c r="E19" s="14" t="s">
        <v>32</v>
      </c>
    </row>
    <row r="20" spans="1:5" ht="15" customHeight="1" x14ac:dyDescent="0.25">
      <c r="A20" s="11" t="s">
        <v>1</v>
      </c>
      <c r="B20" s="11" t="s">
        <v>1</v>
      </c>
      <c r="C20" s="11" t="s">
        <v>1</v>
      </c>
      <c r="D20" s="11" t="s">
        <v>1</v>
      </c>
      <c r="E20" s="11" t="s">
        <v>1</v>
      </c>
    </row>
  </sheetData>
  <mergeCells count="12">
    <mergeCell ref="A1:E1"/>
    <mergeCell ref="A3:E3"/>
    <mergeCell ref="A5:E5"/>
    <mergeCell ref="A7:E7"/>
    <mergeCell ref="A9:B9"/>
    <mergeCell ref="B15:E15"/>
    <mergeCell ref="B16:E16"/>
    <mergeCell ref="A10:B10"/>
    <mergeCell ref="E10:E12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0" verticalDpi="0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workbookViewId="0">
      <selection sqref="A1:M1"/>
    </sheetView>
  </sheetViews>
  <sheetFormatPr defaultRowHeight="15" x14ac:dyDescent="0.25"/>
  <cols>
    <col min="1" max="1" width="26.140625" customWidth="1"/>
    <col min="2" max="2" width="4.7109375" customWidth="1"/>
    <col min="3" max="3" width="7.5703125" customWidth="1"/>
    <col min="4" max="4" width="9.140625" customWidth="1"/>
    <col min="5" max="5" width="12.85546875" customWidth="1"/>
    <col min="6" max="6" width="15.7109375" customWidth="1"/>
    <col min="7" max="7" width="15.5703125" customWidth="1"/>
    <col min="8" max="8" width="9.140625" customWidth="1"/>
    <col min="9" max="9" width="12.85546875" customWidth="1"/>
    <col min="10" max="10" width="9.140625" customWidth="1"/>
    <col min="11" max="11" width="12.85546875" customWidth="1"/>
    <col min="12" max="12" width="9.140625" customWidth="1"/>
    <col min="13" max="13" width="12.85546875" customWidth="1"/>
  </cols>
  <sheetData>
    <row r="1" spans="1:13" ht="10.5" customHeight="1" x14ac:dyDescent="0.25">
      <c r="A1" s="38" t="s">
        <v>205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1" t="s">
        <v>1</v>
      </c>
    </row>
    <row r="3" spans="1:13" ht="15" customHeight="1" x14ac:dyDescent="0.25">
      <c r="A3" s="15" t="s">
        <v>206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42" t="s">
        <v>80</v>
      </c>
      <c r="L3" s="42"/>
      <c r="M3" s="42"/>
    </row>
    <row r="4" spans="1:13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ht="10.5" customHeight="1" x14ac:dyDescent="0.25">
      <c r="A5" s="36" t="s">
        <v>207</v>
      </c>
      <c r="B5" s="36" t="s">
        <v>37</v>
      </c>
      <c r="C5" s="36" t="s">
        <v>208</v>
      </c>
      <c r="D5" s="41" t="s">
        <v>209</v>
      </c>
      <c r="E5" s="41"/>
      <c r="F5" s="41"/>
      <c r="G5" s="41"/>
      <c r="H5" s="41" t="s">
        <v>210</v>
      </c>
      <c r="I5" s="41"/>
      <c r="J5" s="41"/>
      <c r="K5" s="41"/>
      <c r="L5" s="41"/>
      <c r="M5" s="41"/>
    </row>
    <row r="6" spans="1:13" ht="23.25" customHeight="1" x14ac:dyDescent="0.25">
      <c r="A6" s="36"/>
      <c r="B6" s="36"/>
      <c r="C6" s="36"/>
      <c r="D6" s="41" t="s">
        <v>164</v>
      </c>
      <c r="E6" s="41"/>
      <c r="F6" s="41" t="s">
        <v>39</v>
      </c>
      <c r="G6" s="41"/>
      <c r="H6" s="41" t="s">
        <v>164</v>
      </c>
      <c r="I6" s="41"/>
      <c r="J6" s="41" t="s">
        <v>165</v>
      </c>
      <c r="K6" s="41"/>
      <c r="L6" s="41" t="s">
        <v>166</v>
      </c>
      <c r="M6" s="41"/>
    </row>
    <row r="7" spans="1:13" ht="50.25" customHeight="1" x14ac:dyDescent="0.25">
      <c r="A7" s="36"/>
      <c r="B7" s="36"/>
      <c r="C7" s="36"/>
      <c r="D7" s="6" t="s">
        <v>164</v>
      </c>
      <c r="E7" s="6" t="s">
        <v>211</v>
      </c>
      <c r="F7" s="6" t="s">
        <v>165</v>
      </c>
      <c r="G7" s="6" t="s">
        <v>166</v>
      </c>
      <c r="H7" s="6" t="s">
        <v>164</v>
      </c>
      <c r="I7" s="6" t="s">
        <v>211</v>
      </c>
      <c r="J7" s="6" t="s">
        <v>164</v>
      </c>
      <c r="K7" s="6" t="s">
        <v>211</v>
      </c>
      <c r="L7" s="6" t="s">
        <v>164</v>
      </c>
      <c r="M7" s="6" t="s">
        <v>211</v>
      </c>
    </row>
    <row r="8" spans="1:13" ht="1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52</v>
      </c>
      <c r="L8" s="6" t="s">
        <v>53</v>
      </c>
      <c r="M8" s="6" t="s">
        <v>54</v>
      </c>
    </row>
    <row r="9" spans="1:13" ht="21" customHeight="1" x14ac:dyDescent="0.25">
      <c r="A9" s="18" t="s">
        <v>212</v>
      </c>
      <c r="B9" s="14" t="s">
        <v>57</v>
      </c>
      <c r="C9" s="14" t="s">
        <v>213</v>
      </c>
      <c r="D9" s="14">
        <v>2</v>
      </c>
      <c r="E9" s="14">
        <v>2</v>
      </c>
      <c r="F9" s="14">
        <v>2</v>
      </c>
      <c r="G9" s="14">
        <v>0</v>
      </c>
      <c r="H9" s="14">
        <v>2</v>
      </c>
      <c r="I9" s="14">
        <v>2</v>
      </c>
      <c r="J9" s="14">
        <v>1</v>
      </c>
      <c r="K9" s="14">
        <v>1</v>
      </c>
      <c r="L9" s="14">
        <v>1</v>
      </c>
      <c r="M9" s="14">
        <v>1</v>
      </c>
    </row>
    <row r="10" spans="1:13" ht="21" customHeight="1" x14ac:dyDescent="0.25">
      <c r="A10" s="25" t="s">
        <v>214</v>
      </c>
      <c r="B10" s="14" t="s">
        <v>59</v>
      </c>
      <c r="C10" s="14" t="s">
        <v>215</v>
      </c>
      <c r="D10" s="14">
        <v>5233</v>
      </c>
      <c r="E10" s="14">
        <v>5170</v>
      </c>
      <c r="F10" s="14">
        <v>1080</v>
      </c>
      <c r="G10" s="14">
        <v>4153</v>
      </c>
      <c r="H10" s="14">
        <v>564</v>
      </c>
      <c r="I10" s="14">
        <v>564</v>
      </c>
      <c r="J10" s="14">
        <v>137</v>
      </c>
      <c r="K10" s="14">
        <v>137</v>
      </c>
      <c r="L10" s="14">
        <v>427</v>
      </c>
      <c r="M10" s="14">
        <v>427</v>
      </c>
    </row>
    <row r="11" spans="1:13" ht="21" customHeight="1" x14ac:dyDescent="0.25">
      <c r="A11" s="18" t="s">
        <v>216</v>
      </c>
      <c r="B11" s="14" t="s">
        <v>217</v>
      </c>
      <c r="C11" s="46" t="s">
        <v>218</v>
      </c>
      <c r="D11" s="14">
        <v>141</v>
      </c>
      <c r="E11" s="14">
        <v>138</v>
      </c>
      <c r="F11" s="14">
        <v>44</v>
      </c>
      <c r="G11" s="14">
        <v>97</v>
      </c>
      <c r="H11" s="14">
        <v>18</v>
      </c>
      <c r="I11" s="14">
        <v>18</v>
      </c>
      <c r="J11" s="14">
        <v>9</v>
      </c>
      <c r="K11" s="14">
        <v>9</v>
      </c>
      <c r="L11" s="14">
        <v>9</v>
      </c>
      <c r="M11" s="14">
        <v>9</v>
      </c>
    </row>
    <row r="12" spans="1:13" ht="21" customHeight="1" x14ac:dyDescent="0.25">
      <c r="A12" s="18" t="s">
        <v>219</v>
      </c>
      <c r="B12" s="14" t="s">
        <v>220</v>
      </c>
      <c r="C12" s="46"/>
      <c r="D12" s="14">
        <v>82</v>
      </c>
      <c r="E12" s="14">
        <v>81</v>
      </c>
      <c r="F12" s="14">
        <v>20</v>
      </c>
      <c r="G12" s="14">
        <v>62</v>
      </c>
      <c r="H12" s="14">
        <v>8</v>
      </c>
      <c r="I12" s="14">
        <v>8</v>
      </c>
      <c r="J12" s="14">
        <v>3</v>
      </c>
      <c r="K12" s="14">
        <v>3</v>
      </c>
      <c r="L12" s="14">
        <v>5</v>
      </c>
      <c r="M12" s="14">
        <v>5</v>
      </c>
    </row>
    <row r="13" spans="1:13" ht="21" customHeight="1" x14ac:dyDescent="0.25">
      <c r="A13" s="18" t="s">
        <v>221</v>
      </c>
      <c r="B13" s="14" t="s">
        <v>222</v>
      </c>
      <c r="C13" s="46" t="s">
        <v>223</v>
      </c>
      <c r="D13" s="14">
        <v>25</v>
      </c>
      <c r="E13" s="14">
        <v>24</v>
      </c>
      <c r="F13" s="14">
        <v>6</v>
      </c>
      <c r="G13" s="14">
        <v>19</v>
      </c>
      <c r="H13" s="14">
        <v>6</v>
      </c>
      <c r="I13" s="14">
        <v>6</v>
      </c>
      <c r="J13" s="14">
        <v>2</v>
      </c>
      <c r="K13" s="14">
        <v>2</v>
      </c>
      <c r="L13" s="14">
        <v>4</v>
      </c>
      <c r="M13" s="14">
        <v>4</v>
      </c>
    </row>
    <row r="14" spans="1:13" ht="21" customHeight="1" x14ac:dyDescent="0.25">
      <c r="A14" s="18" t="s">
        <v>219</v>
      </c>
      <c r="B14" s="14" t="s">
        <v>224</v>
      </c>
      <c r="C14" s="46"/>
      <c r="D14" s="14">
        <v>17</v>
      </c>
      <c r="E14" s="14">
        <v>17</v>
      </c>
      <c r="F14" s="14">
        <v>3</v>
      </c>
      <c r="G14" s="14">
        <v>14</v>
      </c>
      <c r="H14" s="14">
        <v>5</v>
      </c>
      <c r="I14" s="14">
        <v>5</v>
      </c>
      <c r="J14" s="14">
        <v>1</v>
      </c>
      <c r="K14" s="14">
        <v>1</v>
      </c>
      <c r="L14" s="14">
        <v>4</v>
      </c>
      <c r="M14" s="14">
        <v>4</v>
      </c>
    </row>
    <row r="15" spans="1:13" ht="10.5" customHeight="1" x14ac:dyDescent="0.25">
      <c r="A15" s="18" t="s">
        <v>225</v>
      </c>
      <c r="B15" s="14" t="s">
        <v>226</v>
      </c>
      <c r="C15" s="46" t="s">
        <v>227</v>
      </c>
      <c r="D15" s="14">
        <v>210</v>
      </c>
      <c r="E15" s="14">
        <v>206</v>
      </c>
      <c r="F15" s="14">
        <v>41</v>
      </c>
      <c r="G15" s="14">
        <v>169</v>
      </c>
      <c r="H15" s="14">
        <v>28</v>
      </c>
      <c r="I15" s="14">
        <v>28</v>
      </c>
      <c r="J15" s="14">
        <v>2</v>
      </c>
      <c r="K15" s="14">
        <v>2</v>
      </c>
      <c r="L15" s="14">
        <v>26</v>
      </c>
      <c r="M15" s="14">
        <v>26</v>
      </c>
    </row>
    <row r="16" spans="1:13" ht="21" customHeight="1" x14ac:dyDescent="0.25">
      <c r="A16" s="18" t="s">
        <v>219</v>
      </c>
      <c r="B16" s="14" t="s">
        <v>228</v>
      </c>
      <c r="C16" s="46"/>
      <c r="D16" s="14">
        <v>142</v>
      </c>
      <c r="E16" s="14">
        <v>141</v>
      </c>
      <c r="F16" s="14">
        <v>19</v>
      </c>
      <c r="G16" s="14">
        <v>123</v>
      </c>
      <c r="H16" s="14">
        <v>14</v>
      </c>
      <c r="I16" s="14">
        <v>14</v>
      </c>
      <c r="J16" s="14">
        <v>0</v>
      </c>
      <c r="K16" s="14">
        <v>0</v>
      </c>
      <c r="L16" s="14">
        <v>14</v>
      </c>
      <c r="M16" s="14">
        <v>14</v>
      </c>
    </row>
    <row r="17" spans="1:13" ht="21" customHeight="1" x14ac:dyDescent="0.25">
      <c r="A17" s="18" t="s">
        <v>229</v>
      </c>
      <c r="B17" s="14" t="s">
        <v>230</v>
      </c>
      <c r="C17" s="46" t="s">
        <v>231</v>
      </c>
      <c r="D17" s="14">
        <v>15</v>
      </c>
      <c r="E17" s="14">
        <v>15</v>
      </c>
      <c r="F17" s="14">
        <v>2</v>
      </c>
      <c r="G17" s="14">
        <v>13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21" customHeight="1" x14ac:dyDescent="0.25">
      <c r="A18" s="18" t="s">
        <v>219</v>
      </c>
      <c r="B18" s="14" t="s">
        <v>232</v>
      </c>
      <c r="C18" s="46"/>
      <c r="D18" s="14">
        <v>12</v>
      </c>
      <c r="E18" s="14">
        <v>12</v>
      </c>
      <c r="F18" s="14">
        <v>1</v>
      </c>
      <c r="G18" s="14">
        <v>11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0.5" customHeight="1" x14ac:dyDescent="0.25">
      <c r="A19" s="18" t="s">
        <v>233</v>
      </c>
      <c r="B19" s="14" t="s">
        <v>234</v>
      </c>
      <c r="C19" s="46" t="s">
        <v>235</v>
      </c>
      <c r="D19" s="14">
        <v>314</v>
      </c>
      <c r="E19" s="14">
        <v>309</v>
      </c>
      <c r="F19" s="14">
        <v>58</v>
      </c>
      <c r="G19" s="14">
        <v>256</v>
      </c>
      <c r="H19" s="14">
        <v>42</v>
      </c>
      <c r="I19" s="14">
        <v>42</v>
      </c>
      <c r="J19" s="14">
        <v>7</v>
      </c>
      <c r="K19" s="14">
        <v>7</v>
      </c>
      <c r="L19" s="14">
        <v>35</v>
      </c>
      <c r="M19" s="14">
        <v>35</v>
      </c>
    </row>
    <row r="20" spans="1:13" ht="21" customHeight="1" x14ac:dyDescent="0.25">
      <c r="A20" s="18" t="s">
        <v>219</v>
      </c>
      <c r="B20" s="14" t="s">
        <v>236</v>
      </c>
      <c r="C20" s="46"/>
      <c r="D20" s="14">
        <v>244</v>
      </c>
      <c r="E20" s="14">
        <v>243</v>
      </c>
      <c r="F20" s="14">
        <v>36</v>
      </c>
      <c r="G20" s="14">
        <v>208</v>
      </c>
      <c r="H20" s="14">
        <v>31</v>
      </c>
      <c r="I20" s="14">
        <v>31</v>
      </c>
      <c r="J20" s="14">
        <v>4</v>
      </c>
      <c r="K20" s="14">
        <v>4</v>
      </c>
      <c r="L20" s="14">
        <v>27</v>
      </c>
      <c r="M20" s="14">
        <v>27</v>
      </c>
    </row>
    <row r="21" spans="1:13" ht="31.5" customHeight="1" x14ac:dyDescent="0.25">
      <c r="A21" s="18" t="s">
        <v>237</v>
      </c>
      <c r="B21" s="14" t="s">
        <v>238</v>
      </c>
      <c r="C21" s="45" t="s">
        <v>239</v>
      </c>
      <c r="D21" s="14">
        <v>278</v>
      </c>
      <c r="E21" s="14">
        <v>274</v>
      </c>
      <c r="F21" s="14">
        <v>54</v>
      </c>
      <c r="G21" s="14">
        <v>224</v>
      </c>
      <c r="H21" s="14">
        <v>28</v>
      </c>
      <c r="I21" s="14">
        <v>28</v>
      </c>
      <c r="J21" s="14">
        <v>7</v>
      </c>
      <c r="K21" s="14">
        <v>7</v>
      </c>
      <c r="L21" s="14">
        <v>21</v>
      </c>
      <c r="M21" s="14">
        <v>21</v>
      </c>
    </row>
    <row r="22" spans="1:13" ht="21" customHeight="1" x14ac:dyDescent="0.25">
      <c r="A22" s="18" t="s">
        <v>219</v>
      </c>
      <c r="B22" s="14" t="s">
        <v>240</v>
      </c>
      <c r="C22" s="45"/>
      <c r="D22" s="14">
        <v>194</v>
      </c>
      <c r="E22" s="14">
        <v>190</v>
      </c>
      <c r="F22" s="14">
        <v>33</v>
      </c>
      <c r="G22" s="14">
        <v>161</v>
      </c>
      <c r="H22" s="14">
        <v>14</v>
      </c>
      <c r="I22" s="14">
        <v>14</v>
      </c>
      <c r="J22" s="14">
        <v>3</v>
      </c>
      <c r="K22" s="14">
        <v>3</v>
      </c>
      <c r="L22" s="14">
        <v>11</v>
      </c>
      <c r="M22" s="14">
        <v>11</v>
      </c>
    </row>
    <row r="23" spans="1:13" ht="21" customHeight="1" x14ac:dyDescent="0.25">
      <c r="A23" s="18" t="s">
        <v>241</v>
      </c>
      <c r="B23" s="14" t="s">
        <v>242</v>
      </c>
      <c r="C23" s="45" t="s">
        <v>243</v>
      </c>
      <c r="D23" s="14">
        <v>220</v>
      </c>
      <c r="E23" s="14">
        <v>215</v>
      </c>
      <c r="F23" s="14">
        <v>49</v>
      </c>
      <c r="G23" s="14">
        <v>171</v>
      </c>
      <c r="H23" s="14">
        <v>35</v>
      </c>
      <c r="I23" s="14">
        <v>35</v>
      </c>
      <c r="J23" s="14">
        <v>10</v>
      </c>
      <c r="K23" s="14">
        <v>10</v>
      </c>
      <c r="L23" s="14">
        <v>25</v>
      </c>
      <c r="M23" s="14">
        <v>25</v>
      </c>
    </row>
    <row r="24" spans="1:13" ht="21" customHeight="1" x14ac:dyDescent="0.25">
      <c r="A24" s="18" t="s">
        <v>219</v>
      </c>
      <c r="B24" s="14" t="s">
        <v>244</v>
      </c>
      <c r="C24" s="45"/>
      <c r="D24" s="14">
        <v>122</v>
      </c>
      <c r="E24" s="14">
        <v>120</v>
      </c>
      <c r="F24" s="14">
        <v>26</v>
      </c>
      <c r="G24" s="14">
        <v>96</v>
      </c>
      <c r="H24" s="14">
        <v>13</v>
      </c>
      <c r="I24" s="14">
        <v>13</v>
      </c>
      <c r="J24" s="14">
        <v>4</v>
      </c>
      <c r="K24" s="14">
        <v>4</v>
      </c>
      <c r="L24" s="14">
        <v>9</v>
      </c>
      <c r="M24" s="14">
        <v>9</v>
      </c>
    </row>
    <row r="25" spans="1:13" ht="21" customHeight="1" x14ac:dyDescent="0.25">
      <c r="A25" s="18" t="s">
        <v>245</v>
      </c>
      <c r="B25" s="14" t="s">
        <v>246</v>
      </c>
      <c r="C25" s="45" t="s">
        <v>247</v>
      </c>
      <c r="D25" s="14">
        <v>1054</v>
      </c>
      <c r="E25" s="14">
        <v>1037</v>
      </c>
      <c r="F25" s="14">
        <v>166</v>
      </c>
      <c r="G25" s="14">
        <v>888</v>
      </c>
      <c r="H25" s="14">
        <v>140</v>
      </c>
      <c r="I25" s="14">
        <v>140</v>
      </c>
      <c r="J25" s="14">
        <v>22</v>
      </c>
      <c r="K25" s="14">
        <v>22</v>
      </c>
      <c r="L25" s="14">
        <v>118</v>
      </c>
      <c r="M25" s="14">
        <v>118</v>
      </c>
    </row>
    <row r="26" spans="1:13" ht="21" customHeight="1" x14ac:dyDescent="0.25">
      <c r="A26" s="18" t="s">
        <v>219</v>
      </c>
      <c r="B26" s="14" t="s">
        <v>248</v>
      </c>
      <c r="C26" s="45"/>
      <c r="D26" s="14">
        <v>858</v>
      </c>
      <c r="E26" s="14">
        <v>841</v>
      </c>
      <c r="F26" s="14">
        <v>127</v>
      </c>
      <c r="G26" s="14">
        <v>731</v>
      </c>
      <c r="H26" s="14">
        <v>127</v>
      </c>
      <c r="I26" s="14">
        <v>127</v>
      </c>
      <c r="J26" s="14">
        <v>19</v>
      </c>
      <c r="K26" s="14">
        <v>19</v>
      </c>
      <c r="L26" s="14">
        <v>108</v>
      </c>
      <c r="M26" s="14">
        <v>108</v>
      </c>
    </row>
    <row r="27" spans="1:13" ht="21" customHeight="1" x14ac:dyDescent="0.25">
      <c r="A27" s="18" t="s">
        <v>249</v>
      </c>
      <c r="B27" s="14" t="s">
        <v>250</v>
      </c>
      <c r="C27" s="45" t="s">
        <v>251</v>
      </c>
      <c r="D27" s="14">
        <v>972</v>
      </c>
      <c r="E27" s="14">
        <v>967</v>
      </c>
      <c r="F27" s="14">
        <v>238</v>
      </c>
      <c r="G27" s="14">
        <v>734</v>
      </c>
      <c r="H27" s="14">
        <v>86</v>
      </c>
      <c r="I27" s="14">
        <v>86</v>
      </c>
      <c r="J27" s="14">
        <v>25</v>
      </c>
      <c r="K27" s="14">
        <v>25</v>
      </c>
      <c r="L27" s="14">
        <v>61</v>
      </c>
      <c r="M27" s="14">
        <v>61</v>
      </c>
    </row>
    <row r="28" spans="1:13" ht="21" customHeight="1" x14ac:dyDescent="0.25">
      <c r="A28" s="18" t="s">
        <v>252</v>
      </c>
      <c r="B28" s="14" t="s">
        <v>253</v>
      </c>
      <c r="C28" s="45"/>
      <c r="D28" s="14">
        <v>441</v>
      </c>
      <c r="E28" s="14">
        <v>440</v>
      </c>
      <c r="F28" s="14">
        <v>124</v>
      </c>
      <c r="G28" s="14">
        <v>317</v>
      </c>
      <c r="H28" s="14">
        <v>28</v>
      </c>
      <c r="I28" s="14">
        <v>28</v>
      </c>
      <c r="J28" s="14">
        <v>9</v>
      </c>
      <c r="K28" s="14">
        <v>9</v>
      </c>
      <c r="L28" s="14">
        <v>19</v>
      </c>
      <c r="M28" s="14">
        <v>19</v>
      </c>
    </row>
    <row r="29" spans="1:13" ht="21" customHeight="1" x14ac:dyDescent="0.25">
      <c r="A29" s="18" t="s">
        <v>254</v>
      </c>
      <c r="B29" s="14" t="s">
        <v>255</v>
      </c>
      <c r="C29" s="45"/>
      <c r="D29" s="14">
        <v>305</v>
      </c>
      <c r="E29" s="14">
        <v>301</v>
      </c>
      <c r="F29" s="14">
        <v>48</v>
      </c>
      <c r="G29" s="14">
        <v>257</v>
      </c>
      <c r="H29" s="14">
        <v>43</v>
      </c>
      <c r="I29" s="14">
        <v>43</v>
      </c>
      <c r="J29" s="14">
        <v>13</v>
      </c>
      <c r="K29" s="14">
        <v>13</v>
      </c>
      <c r="L29" s="14">
        <v>30</v>
      </c>
      <c r="M29" s="14">
        <v>30</v>
      </c>
    </row>
    <row r="30" spans="1:13" ht="21" customHeight="1" x14ac:dyDescent="0.25">
      <c r="A30" s="18" t="s">
        <v>256</v>
      </c>
      <c r="B30" s="14" t="s">
        <v>257</v>
      </c>
      <c r="C30" s="45" t="s">
        <v>258</v>
      </c>
      <c r="D30" s="14">
        <v>188</v>
      </c>
      <c r="E30" s="14">
        <v>186</v>
      </c>
      <c r="F30" s="14">
        <v>75</v>
      </c>
      <c r="G30" s="14">
        <v>113</v>
      </c>
      <c r="H30" s="14">
        <v>14</v>
      </c>
      <c r="I30" s="14">
        <v>14</v>
      </c>
      <c r="J30" s="14">
        <v>6</v>
      </c>
      <c r="K30" s="14">
        <v>6</v>
      </c>
      <c r="L30" s="14">
        <v>8</v>
      </c>
      <c r="M30" s="14">
        <v>8</v>
      </c>
    </row>
    <row r="31" spans="1:13" ht="21" customHeight="1" x14ac:dyDescent="0.25">
      <c r="A31" s="18" t="s">
        <v>252</v>
      </c>
      <c r="B31" s="14" t="s">
        <v>259</v>
      </c>
      <c r="C31" s="45"/>
      <c r="D31" s="14">
        <v>93</v>
      </c>
      <c r="E31" s="14">
        <v>93</v>
      </c>
      <c r="F31" s="14">
        <v>39</v>
      </c>
      <c r="G31" s="14">
        <v>54</v>
      </c>
      <c r="H31" s="14">
        <v>7</v>
      </c>
      <c r="I31" s="14">
        <v>7</v>
      </c>
      <c r="J31" s="14">
        <v>3</v>
      </c>
      <c r="K31" s="14">
        <v>3</v>
      </c>
      <c r="L31" s="14">
        <v>4</v>
      </c>
      <c r="M31" s="14">
        <v>4</v>
      </c>
    </row>
    <row r="32" spans="1:13" ht="21" customHeight="1" x14ac:dyDescent="0.25">
      <c r="A32" s="18" t="s">
        <v>254</v>
      </c>
      <c r="B32" s="14" t="s">
        <v>260</v>
      </c>
      <c r="C32" s="45"/>
      <c r="D32" s="14">
        <v>46</v>
      </c>
      <c r="E32" s="14">
        <v>45</v>
      </c>
      <c r="F32" s="14">
        <v>14</v>
      </c>
      <c r="G32" s="14">
        <v>32</v>
      </c>
      <c r="H32" s="14">
        <v>5</v>
      </c>
      <c r="I32" s="14">
        <v>5</v>
      </c>
      <c r="J32" s="14">
        <v>2</v>
      </c>
      <c r="K32" s="14">
        <v>2</v>
      </c>
      <c r="L32" s="14">
        <v>3</v>
      </c>
      <c r="M32" s="14">
        <v>3</v>
      </c>
    </row>
    <row r="33" spans="1:13" ht="21" customHeight="1" x14ac:dyDescent="0.25">
      <c r="A33" s="18" t="s">
        <v>261</v>
      </c>
      <c r="B33" s="14" t="s">
        <v>262</v>
      </c>
      <c r="C33" s="45" t="s">
        <v>263</v>
      </c>
      <c r="D33" s="14">
        <v>608</v>
      </c>
      <c r="E33" s="14">
        <v>607</v>
      </c>
      <c r="F33" s="14">
        <v>37</v>
      </c>
      <c r="G33" s="14">
        <v>571</v>
      </c>
      <c r="H33" s="14">
        <v>48</v>
      </c>
      <c r="I33" s="14">
        <v>48</v>
      </c>
      <c r="J33" s="14">
        <v>4</v>
      </c>
      <c r="K33" s="14">
        <v>4</v>
      </c>
      <c r="L33" s="14">
        <v>44</v>
      </c>
      <c r="M33" s="14">
        <v>44</v>
      </c>
    </row>
    <row r="34" spans="1:13" ht="21" customHeight="1" x14ac:dyDescent="0.25">
      <c r="A34" s="18" t="s">
        <v>219</v>
      </c>
      <c r="B34" s="14" t="s">
        <v>264</v>
      </c>
      <c r="C34" s="45"/>
      <c r="D34" s="14">
        <v>369</v>
      </c>
      <c r="E34" s="14">
        <v>369</v>
      </c>
      <c r="F34" s="14">
        <v>29</v>
      </c>
      <c r="G34" s="14">
        <v>340</v>
      </c>
      <c r="H34" s="14">
        <v>31</v>
      </c>
      <c r="I34" s="14">
        <v>31</v>
      </c>
      <c r="J34" s="14">
        <v>2</v>
      </c>
      <c r="K34" s="14">
        <v>2</v>
      </c>
      <c r="L34" s="14">
        <v>29</v>
      </c>
      <c r="M34" s="14">
        <v>29</v>
      </c>
    </row>
    <row r="35" spans="1:13" ht="21" customHeight="1" x14ac:dyDescent="0.25">
      <c r="A35" s="25" t="s">
        <v>265</v>
      </c>
      <c r="B35" s="14" t="s">
        <v>61</v>
      </c>
      <c r="C35" s="14" t="s">
        <v>266</v>
      </c>
      <c r="D35" s="14">
        <v>16619</v>
      </c>
      <c r="E35" s="14">
        <v>16494</v>
      </c>
      <c r="F35" s="14">
        <v>4098</v>
      </c>
      <c r="G35" s="14">
        <v>12521</v>
      </c>
      <c r="H35" s="14">
        <v>1317</v>
      </c>
      <c r="I35" s="14">
        <v>1316</v>
      </c>
      <c r="J35" s="14">
        <v>413</v>
      </c>
      <c r="K35" s="14">
        <v>413</v>
      </c>
      <c r="L35" s="14">
        <v>904</v>
      </c>
      <c r="M35" s="14">
        <v>903</v>
      </c>
    </row>
    <row r="36" spans="1:13" ht="21" customHeight="1" x14ac:dyDescent="0.25">
      <c r="A36" s="18" t="s">
        <v>267</v>
      </c>
      <c r="B36" s="14" t="s">
        <v>268</v>
      </c>
      <c r="C36" s="14" t="s">
        <v>269</v>
      </c>
      <c r="D36" s="14">
        <v>16169</v>
      </c>
      <c r="E36" s="14">
        <v>16041</v>
      </c>
      <c r="F36" s="14">
        <v>3788</v>
      </c>
      <c r="G36" s="14">
        <v>12381</v>
      </c>
      <c r="H36" s="14">
        <v>1311</v>
      </c>
      <c r="I36" s="14">
        <v>1310</v>
      </c>
      <c r="J36" s="14">
        <v>407</v>
      </c>
      <c r="K36" s="14">
        <v>407</v>
      </c>
      <c r="L36" s="14">
        <v>904</v>
      </c>
      <c r="M36" s="14">
        <v>903</v>
      </c>
    </row>
    <row r="37" spans="1:13" ht="31.5" customHeight="1" x14ac:dyDescent="0.25">
      <c r="A37" s="18" t="s">
        <v>270</v>
      </c>
      <c r="B37" s="14" t="s">
        <v>63</v>
      </c>
      <c r="C37" s="14" t="s">
        <v>271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1" customHeight="1" x14ac:dyDescent="0.25">
      <c r="A38" s="18" t="s">
        <v>272</v>
      </c>
      <c r="B38" s="14" t="s">
        <v>65</v>
      </c>
      <c r="C38" s="14" t="s">
        <v>273</v>
      </c>
      <c r="D38" s="14">
        <v>381</v>
      </c>
      <c r="E38" s="14">
        <v>280</v>
      </c>
      <c r="F38" s="14">
        <v>19</v>
      </c>
      <c r="G38" s="14">
        <v>362</v>
      </c>
      <c r="H38" s="14">
        <v>151</v>
      </c>
      <c r="I38" s="14">
        <v>128</v>
      </c>
      <c r="J38" s="14">
        <v>3</v>
      </c>
      <c r="K38" s="14">
        <v>3</v>
      </c>
      <c r="L38" s="14">
        <v>148</v>
      </c>
      <c r="M38" s="14">
        <v>125</v>
      </c>
    </row>
    <row r="39" spans="1:13" ht="21" customHeight="1" x14ac:dyDescent="0.25">
      <c r="A39" s="18" t="s">
        <v>274</v>
      </c>
      <c r="B39" s="14" t="s">
        <v>67</v>
      </c>
      <c r="C39" s="14" t="s">
        <v>275</v>
      </c>
      <c r="D39" s="14">
        <v>459</v>
      </c>
      <c r="E39" s="14">
        <v>403</v>
      </c>
      <c r="F39" s="14">
        <v>64</v>
      </c>
      <c r="G39" s="14">
        <v>395</v>
      </c>
      <c r="H39" s="14">
        <v>63</v>
      </c>
      <c r="I39" s="14">
        <v>52</v>
      </c>
      <c r="J39" s="14">
        <v>9</v>
      </c>
      <c r="K39" s="14">
        <v>16</v>
      </c>
      <c r="L39" s="14">
        <v>54</v>
      </c>
      <c r="M39" s="14">
        <v>36</v>
      </c>
    </row>
    <row r="40" spans="1:13" ht="21" customHeight="1" x14ac:dyDescent="0.25">
      <c r="A40" s="18" t="s">
        <v>276</v>
      </c>
      <c r="B40" s="14" t="s">
        <v>69</v>
      </c>
      <c r="C40" s="14" t="s">
        <v>277</v>
      </c>
      <c r="D40" s="14">
        <v>689</v>
      </c>
      <c r="E40" s="14">
        <v>35</v>
      </c>
      <c r="F40" s="14">
        <v>648</v>
      </c>
      <c r="G40" s="14">
        <v>41</v>
      </c>
      <c r="H40" s="14">
        <v>34</v>
      </c>
      <c r="I40" s="14">
        <v>9</v>
      </c>
      <c r="J40" s="14">
        <v>4</v>
      </c>
      <c r="K40" s="14">
        <v>4</v>
      </c>
      <c r="L40" s="14">
        <v>30</v>
      </c>
      <c r="M40" s="14">
        <v>5</v>
      </c>
    </row>
    <row r="41" spans="1:13" ht="21" customHeight="1" x14ac:dyDescent="0.25">
      <c r="A41" s="18" t="s">
        <v>278</v>
      </c>
      <c r="B41" s="14" t="s">
        <v>71</v>
      </c>
      <c r="C41" s="14" t="s">
        <v>279</v>
      </c>
      <c r="D41" s="14">
        <v>196</v>
      </c>
      <c r="E41" s="14">
        <v>145</v>
      </c>
      <c r="F41" s="14">
        <v>29</v>
      </c>
      <c r="G41" s="14">
        <v>167</v>
      </c>
      <c r="H41" s="14">
        <v>120</v>
      </c>
      <c r="I41" s="14">
        <v>76</v>
      </c>
      <c r="J41" s="14">
        <v>4</v>
      </c>
      <c r="K41" s="14">
        <v>4</v>
      </c>
      <c r="L41" s="14">
        <v>116</v>
      </c>
      <c r="M41" s="14">
        <v>72</v>
      </c>
    </row>
    <row r="42" spans="1:13" ht="21" customHeight="1" x14ac:dyDescent="0.25">
      <c r="A42" s="25" t="s">
        <v>280</v>
      </c>
      <c r="B42" s="14" t="s">
        <v>96</v>
      </c>
      <c r="C42" s="14" t="s">
        <v>281</v>
      </c>
      <c r="D42" s="14">
        <v>120906</v>
      </c>
      <c r="E42" s="14">
        <v>109881</v>
      </c>
      <c r="F42" s="14">
        <v>30057</v>
      </c>
      <c r="G42" s="14">
        <v>90849</v>
      </c>
      <c r="H42" s="14">
        <v>5333</v>
      </c>
      <c r="I42" s="14">
        <v>5231</v>
      </c>
      <c r="J42" s="14">
        <v>2198</v>
      </c>
      <c r="K42" s="14">
        <v>2151</v>
      </c>
      <c r="L42" s="14">
        <v>3135</v>
      </c>
      <c r="M42" s="14">
        <v>3080</v>
      </c>
    </row>
    <row r="43" spans="1:13" ht="32.25" customHeight="1" x14ac:dyDescent="0.25">
      <c r="A43" s="18" t="s">
        <v>282</v>
      </c>
      <c r="B43" s="14" t="s">
        <v>283</v>
      </c>
      <c r="C43" s="14" t="s">
        <v>284</v>
      </c>
      <c r="D43" s="14">
        <v>70085</v>
      </c>
      <c r="E43" s="14">
        <v>65019</v>
      </c>
      <c r="F43" s="14">
        <v>19680</v>
      </c>
      <c r="G43" s="14">
        <v>50405</v>
      </c>
      <c r="H43" s="14">
        <v>3164</v>
      </c>
      <c r="I43" s="14">
        <v>3133</v>
      </c>
      <c r="J43" s="14">
        <v>1599</v>
      </c>
      <c r="K43" s="14">
        <v>1575</v>
      </c>
      <c r="L43" s="14">
        <v>1565</v>
      </c>
      <c r="M43" s="14">
        <v>1558</v>
      </c>
    </row>
    <row r="44" spans="1:13" ht="21" customHeight="1" x14ac:dyDescent="0.25">
      <c r="A44" s="18" t="s">
        <v>285</v>
      </c>
      <c r="B44" s="14" t="s">
        <v>286</v>
      </c>
      <c r="C44" s="14" t="s">
        <v>287</v>
      </c>
      <c r="D44" s="14">
        <v>38933</v>
      </c>
      <c r="E44" s="14">
        <v>36868</v>
      </c>
      <c r="F44" s="14">
        <v>7560</v>
      </c>
      <c r="G44" s="14">
        <v>31373</v>
      </c>
      <c r="H44" s="14">
        <v>1543</v>
      </c>
      <c r="I44" s="14">
        <v>1535</v>
      </c>
      <c r="J44" s="14">
        <v>455</v>
      </c>
      <c r="K44" s="14">
        <v>453</v>
      </c>
      <c r="L44" s="14">
        <v>1088</v>
      </c>
      <c r="M44" s="14">
        <v>1082</v>
      </c>
    </row>
    <row r="45" spans="1:13" ht="21" customHeight="1" x14ac:dyDescent="0.25">
      <c r="A45" s="18" t="s">
        <v>288</v>
      </c>
      <c r="B45" s="14" t="s">
        <v>289</v>
      </c>
      <c r="C45" s="14" t="s">
        <v>290</v>
      </c>
      <c r="D45" s="14">
        <v>10802</v>
      </c>
      <c r="E45" s="14">
        <v>7128</v>
      </c>
      <c r="F45" s="14">
        <v>2196</v>
      </c>
      <c r="G45" s="14">
        <v>8606</v>
      </c>
      <c r="H45" s="14">
        <v>478</v>
      </c>
      <c r="I45" s="14">
        <v>448</v>
      </c>
      <c r="J45" s="14">
        <v>54</v>
      </c>
      <c r="K45" s="14">
        <v>48</v>
      </c>
      <c r="L45" s="14">
        <v>424</v>
      </c>
      <c r="M45" s="14">
        <v>400</v>
      </c>
    </row>
    <row r="46" spans="1:13" ht="42" customHeight="1" x14ac:dyDescent="0.25">
      <c r="A46" s="18" t="s">
        <v>291</v>
      </c>
      <c r="B46" s="14" t="s">
        <v>292</v>
      </c>
      <c r="C46" s="14" t="s">
        <v>293</v>
      </c>
      <c r="D46" s="14">
        <v>2</v>
      </c>
      <c r="E46" s="14">
        <v>1</v>
      </c>
      <c r="F46" s="14">
        <v>1</v>
      </c>
      <c r="G46" s="14">
        <v>1</v>
      </c>
      <c r="H46" s="14">
        <v>1</v>
      </c>
      <c r="I46" s="14">
        <v>0</v>
      </c>
      <c r="J46" s="14">
        <v>0</v>
      </c>
      <c r="K46" s="14">
        <v>0</v>
      </c>
      <c r="L46" s="14">
        <v>1</v>
      </c>
      <c r="M46" s="14">
        <v>0</v>
      </c>
    </row>
    <row r="47" spans="1:13" ht="21" customHeight="1" x14ac:dyDescent="0.25">
      <c r="A47" s="25" t="s">
        <v>294</v>
      </c>
      <c r="B47" s="14" t="s">
        <v>51</v>
      </c>
      <c r="C47" s="14" t="s">
        <v>295</v>
      </c>
      <c r="D47" s="14">
        <v>5169</v>
      </c>
      <c r="E47" s="14">
        <v>4834</v>
      </c>
      <c r="F47" s="14">
        <v>1900</v>
      </c>
      <c r="G47" s="14">
        <v>3269</v>
      </c>
      <c r="H47" s="14">
        <v>448</v>
      </c>
      <c r="I47" s="14">
        <v>443</v>
      </c>
      <c r="J47" s="14">
        <v>222</v>
      </c>
      <c r="K47" s="14">
        <v>219</v>
      </c>
      <c r="L47" s="14">
        <v>226</v>
      </c>
      <c r="M47" s="14">
        <v>224</v>
      </c>
    </row>
    <row r="48" spans="1:13" ht="52.5" customHeight="1" x14ac:dyDescent="0.25">
      <c r="A48" s="18" t="s">
        <v>296</v>
      </c>
      <c r="B48" s="14" t="s">
        <v>297</v>
      </c>
      <c r="C48" s="14" t="s">
        <v>298</v>
      </c>
      <c r="D48" s="14">
        <v>2081</v>
      </c>
      <c r="E48" s="14">
        <v>1927</v>
      </c>
      <c r="F48" s="14">
        <v>797</v>
      </c>
      <c r="G48" s="14">
        <v>1284</v>
      </c>
      <c r="H48" s="14">
        <v>270</v>
      </c>
      <c r="I48" s="14">
        <v>269</v>
      </c>
      <c r="J48" s="14">
        <v>139</v>
      </c>
      <c r="K48" s="14">
        <v>138</v>
      </c>
      <c r="L48" s="14">
        <v>131</v>
      </c>
      <c r="M48" s="14">
        <v>131</v>
      </c>
    </row>
    <row r="49" spans="1:13" ht="43.5" customHeight="1" x14ac:dyDescent="0.25">
      <c r="A49" s="18" t="s">
        <v>299</v>
      </c>
      <c r="B49" s="14" t="s">
        <v>300</v>
      </c>
      <c r="C49" s="14" t="s">
        <v>301</v>
      </c>
      <c r="D49" s="14">
        <v>2900</v>
      </c>
      <c r="E49" s="14">
        <v>2802</v>
      </c>
      <c r="F49" s="14">
        <v>1006</v>
      </c>
      <c r="G49" s="14">
        <v>1894</v>
      </c>
      <c r="H49" s="14">
        <v>169</v>
      </c>
      <c r="I49" s="14">
        <v>167</v>
      </c>
      <c r="J49" s="14">
        <v>75</v>
      </c>
      <c r="K49" s="14">
        <v>74</v>
      </c>
      <c r="L49" s="14">
        <v>94</v>
      </c>
      <c r="M49" s="14">
        <v>93</v>
      </c>
    </row>
    <row r="50" spans="1:13" ht="21" customHeight="1" x14ac:dyDescent="0.25">
      <c r="A50" s="25" t="s">
        <v>302</v>
      </c>
      <c r="B50" s="14" t="s">
        <v>52</v>
      </c>
      <c r="C50" s="14" t="s">
        <v>303</v>
      </c>
      <c r="D50" s="14">
        <v>11074</v>
      </c>
      <c r="E50" s="14">
        <v>7594</v>
      </c>
      <c r="F50" s="14">
        <v>5924</v>
      </c>
      <c r="G50" s="14">
        <v>5150</v>
      </c>
      <c r="H50" s="14">
        <v>877</v>
      </c>
      <c r="I50" s="14">
        <v>764</v>
      </c>
      <c r="J50" s="14">
        <v>467</v>
      </c>
      <c r="K50" s="14">
        <v>417</v>
      </c>
      <c r="L50" s="14">
        <v>410</v>
      </c>
      <c r="M50" s="14">
        <v>347</v>
      </c>
    </row>
    <row r="51" spans="1:13" ht="21" customHeight="1" x14ac:dyDescent="0.25">
      <c r="A51" s="18" t="s">
        <v>304</v>
      </c>
      <c r="B51" s="14" t="s">
        <v>305</v>
      </c>
      <c r="C51" s="14" t="s">
        <v>306</v>
      </c>
      <c r="D51" s="14">
        <v>1379</v>
      </c>
      <c r="E51" s="14">
        <v>1358</v>
      </c>
      <c r="F51" s="14">
        <v>683</v>
      </c>
      <c r="G51" s="14">
        <v>696</v>
      </c>
      <c r="H51" s="14">
        <v>79</v>
      </c>
      <c r="I51" s="14">
        <v>78</v>
      </c>
      <c r="J51" s="14">
        <v>38</v>
      </c>
      <c r="K51" s="14">
        <v>38</v>
      </c>
      <c r="L51" s="14">
        <v>41</v>
      </c>
      <c r="M51" s="14">
        <v>40</v>
      </c>
    </row>
    <row r="52" spans="1:13" ht="21" customHeight="1" x14ac:dyDescent="0.25">
      <c r="A52" s="18" t="s">
        <v>307</v>
      </c>
      <c r="B52" s="14" t="s">
        <v>53</v>
      </c>
      <c r="C52" s="14" t="s">
        <v>308</v>
      </c>
      <c r="D52" s="14">
        <v>3545</v>
      </c>
      <c r="E52" s="14">
        <v>2415</v>
      </c>
      <c r="F52" s="14">
        <v>2031</v>
      </c>
      <c r="G52" s="14">
        <v>1514</v>
      </c>
      <c r="H52" s="14">
        <v>227</v>
      </c>
      <c r="I52" s="14">
        <v>216</v>
      </c>
      <c r="J52" s="14">
        <v>133</v>
      </c>
      <c r="K52" s="14">
        <v>128</v>
      </c>
      <c r="L52" s="14">
        <v>94</v>
      </c>
      <c r="M52" s="14">
        <v>88</v>
      </c>
    </row>
    <row r="53" spans="1:13" ht="21" customHeight="1" x14ac:dyDescent="0.25">
      <c r="A53" s="18" t="s">
        <v>309</v>
      </c>
      <c r="B53" s="14" t="s">
        <v>54</v>
      </c>
      <c r="C53" s="14" t="s">
        <v>1</v>
      </c>
      <c r="D53" s="14">
        <v>34647</v>
      </c>
      <c r="E53" s="14">
        <v>10597</v>
      </c>
      <c r="F53" s="14">
        <v>20141</v>
      </c>
      <c r="G53" s="14">
        <v>14506</v>
      </c>
      <c r="H53" s="14">
        <v>4284</v>
      </c>
      <c r="I53" s="14">
        <v>2117</v>
      </c>
      <c r="J53" s="14">
        <v>2248</v>
      </c>
      <c r="K53" s="14">
        <v>1203</v>
      </c>
      <c r="L53" s="14">
        <v>2036</v>
      </c>
      <c r="M53" s="14">
        <v>914</v>
      </c>
    </row>
    <row r="54" spans="1:13" ht="15" customHeight="1" x14ac:dyDescent="0.25">
      <c r="A54" s="10" t="s">
        <v>1</v>
      </c>
      <c r="B54" s="11" t="s">
        <v>1</v>
      </c>
      <c r="C54" s="11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" t="s">
        <v>1</v>
      </c>
    </row>
  </sheetData>
  <mergeCells count="23">
    <mergeCell ref="A1:M1"/>
    <mergeCell ref="K3:M3"/>
    <mergeCell ref="A5:A7"/>
    <mergeCell ref="B5:B7"/>
    <mergeCell ref="C5:C7"/>
    <mergeCell ref="D5:G5"/>
    <mergeCell ref="H5:M5"/>
    <mergeCell ref="D6:E6"/>
    <mergeCell ref="F6:G6"/>
    <mergeCell ref="H6:I6"/>
    <mergeCell ref="J6:K6"/>
    <mergeCell ref="L6:M6"/>
    <mergeCell ref="C11:C12"/>
    <mergeCell ref="C13:C14"/>
    <mergeCell ref="C15:C16"/>
    <mergeCell ref="C17:C18"/>
    <mergeCell ref="C19:C20"/>
    <mergeCell ref="C33:C34"/>
    <mergeCell ref="C21:C22"/>
    <mergeCell ref="C23:C24"/>
    <mergeCell ref="C25:C26"/>
    <mergeCell ref="C27:C29"/>
    <mergeCell ref="C30:C32"/>
  </mergeCells>
  <pageMargins left="0.70866141732283472" right="0.70866141732283472" top="0.74803149606299213" bottom="0.74803149606299213" header="0.31496062992125984" footer="0.31496062992125984"/>
  <pageSetup paperSize="9" scale="83" fitToHeight="2" orientation="landscape" horizontalDpi="0" verticalDpi="0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310</v>
      </c>
    </row>
    <row r="2" spans="1:1" ht="15" customHeight="1" x14ac:dyDescent="0.25">
      <c r="A2" s="1" t="s">
        <v>1</v>
      </c>
    </row>
    <row r="3" spans="1:1" ht="55.5" customHeight="1" x14ac:dyDescent="0.25">
      <c r="A3" s="6" t="s">
        <v>311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34905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paperSize="9" orientation="portrait" horizontalDpi="0" verticalDpi="0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E1"/>
    </sheetView>
  </sheetViews>
  <sheetFormatPr defaultRowHeight="15" x14ac:dyDescent="0.25"/>
  <cols>
    <col min="1" max="1" width="39.28515625" customWidth="1"/>
    <col min="2" max="2" width="4" customWidth="1"/>
    <col min="3" max="3" width="9.140625" customWidth="1"/>
    <col min="4" max="4" width="16.7109375" customWidth="1"/>
    <col min="5" max="5" width="16.85546875" customWidth="1"/>
  </cols>
  <sheetData>
    <row r="1" spans="1:5" ht="15" customHeight="1" x14ac:dyDescent="0.25">
      <c r="A1" s="38" t="s">
        <v>312</v>
      </c>
      <c r="B1" s="38"/>
      <c r="C1" s="38"/>
      <c r="D1" s="38"/>
      <c r="E1" s="38"/>
    </row>
    <row r="2" spans="1: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15" t="s">
        <v>313</v>
      </c>
      <c r="B3" s="1" t="s">
        <v>1</v>
      </c>
      <c r="C3" s="42" t="s">
        <v>35</v>
      </c>
      <c r="D3" s="42"/>
      <c r="E3" s="42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0.5" customHeight="1" x14ac:dyDescent="0.25">
      <c r="A5" s="36" t="s">
        <v>314</v>
      </c>
      <c r="B5" s="36" t="s">
        <v>37</v>
      </c>
      <c r="C5" s="36" t="s">
        <v>315</v>
      </c>
      <c r="D5" s="36"/>
      <c r="E5" s="36"/>
    </row>
    <row r="6" spans="1:5" ht="15" customHeight="1" x14ac:dyDescent="0.25">
      <c r="A6" s="36"/>
      <c r="B6" s="36"/>
      <c r="C6" s="36" t="s">
        <v>70</v>
      </c>
      <c r="D6" s="36" t="s">
        <v>39</v>
      </c>
      <c r="E6" s="36"/>
    </row>
    <row r="7" spans="1:5" ht="26.25" customHeight="1" x14ac:dyDescent="0.25">
      <c r="A7" s="36"/>
      <c r="B7" s="36"/>
      <c r="C7" s="36"/>
      <c r="D7" s="6" t="s">
        <v>165</v>
      </c>
      <c r="E7" s="6" t="s">
        <v>166</v>
      </c>
    </row>
    <row r="8" spans="1:5" ht="1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</row>
    <row r="9" spans="1:5" ht="21" customHeight="1" x14ac:dyDescent="0.25">
      <c r="A9" s="18" t="s">
        <v>316</v>
      </c>
      <c r="B9" s="14" t="s">
        <v>57</v>
      </c>
      <c r="C9" s="14">
        <v>35742</v>
      </c>
      <c r="D9" s="14">
        <v>35441</v>
      </c>
      <c r="E9" s="14">
        <v>301</v>
      </c>
    </row>
    <row r="10" spans="1:5" ht="21" customHeight="1" x14ac:dyDescent="0.25">
      <c r="A10" s="18" t="s">
        <v>317</v>
      </c>
      <c r="B10" s="14" t="s">
        <v>59</v>
      </c>
      <c r="C10" s="14">
        <v>18490</v>
      </c>
      <c r="D10" s="14">
        <v>17009</v>
      </c>
      <c r="E10" s="14">
        <v>1481</v>
      </c>
    </row>
    <row r="11" spans="1:5" ht="21" customHeight="1" x14ac:dyDescent="0.25">
      <c r="A11" s="18" t="s">
        <v>318</v>
      </c>
      <c r="B11" s="14" t="s">
        <v>61</v>
      </c>
      <c r="C11" s="14">
        <v>209497</v>
      </c>
      <c r="D11" s="14">
        <v>61708</v>
      </c>
      <c r="E11" s="14">
        <v>147789</v>
      </c>
    </row>
    <row r="12" spans="1:5" ht="21" customHeight="1" x14ac:dyDescent="0.25">
      <c r="A12" s="18" t="s">
        <v>319</v>
      </c>
      <c r="B12" s="14" t="s">
        <v>63</v>
      </c>
      <c r="C12" s="14">
        <v>49636</v>
      </c>
      <c r="D12" s="14">
        <v>38296</v>
      </c>
      <c r="E12" s="14">
        <v>11340</v>
      </c>
    </row>
    <row r="13" spans="1:5" ht="54" customHeight="1" x14ac:dyDescent="0.25">
      <c r="A13" s="18" t="s">
        <v>320</v>
      </c>
      <c r="B13" s="14" t="s">
        <v>65</v>
      </c>
      <c r="C13" s="14">
        <v>89475</v>
      </c>
      <c r="D13" s="14">
        <v>45865</v>
      </c>
      <c r="E13" s="14">
        <v>43610</v>
      </c>
    </row>
    <row r="14" spans="1:5" ht="21" customHeight="1" x14ac:dyDescent="0.25">
      <c r="A14" s="18" t="s">
        <v>321</v>
      </c>
      <c r="B14" s="14" t="s">
        <v>67</v>
      </c>
      <c r="C14" s="14">
        <v>165082</v>
      </c>
      <c r="D14" s="14">
        <v>67192</v>
      </c>
      <c r="E14" s="14">
        <v>97890</v>
      </c>
    </row>
    <row r="15" spans="1:5" ht="24.75" customHeight="1" x14ac:dyDescent="0.25">
      <c r="A15" s="18" t="s">
        <v>322</v>
      </c>
      <c r="B15" s="14" t="s">
        <v>323</v>
      </c>
      <c r="C15" s="14">
        <v>7474</v>
      </c>
      <c r="D15" s="14">
        <v>6557</v>
      </c>
      <c r="E15" s="14">
        <v>917</v>
      </c>
    </row>
    <row r="16" spans="1:5" ht="13.5" customHeight="1" x14ac:dyDescent="0.25">
      <c r="A16" s="18" t="s">
        <v>324</v>
      </c>
      <c r="B16" s="14" t="s">
        <v>325</v>
      </c>
      <c r="C16" s="14">
        <v>140307</v>
      </c>
      <c r="D16" s="14">
        <v>50852</v>
      </c>
      <c r="E16" s="14">
        <v>89455</v>
      </c>
    </row>
    <row r="17" spans="1:5" ht="10.5" customHeight="1" x14ac:dyDescent="0.25">
      <c r="A17" s="18" t="s">
        <v>326</v>
      </c>
      <c r="B17" s="14" t="s">
        <v>327</v>
      </c>
      <c r="C17" s="14">
        <v>15128</v>
      </c>
      <c r="D17" s="14">
        <v>7690</v>
      </c>
      <c r="E17" s="14">
        <v>7438</v>
      </c>
    </row>
    <row r="18" spans="1:5" ht="21" customHeight="1" x14ac:dyDescent="0.25">
      <c r="A18" s="18" t="s">
        <v>328</v>
      </c>
      <c r="B18" s="14" t="s">
        <v>329</v>
      </c>
      <c r="C18" s="14">
        <v>2173</v>
      </c>
      <c r="D18" s="14">
        <v>2093</v>
      </c>
      <c r="E18" s="14">
        <v>80</v>
      </c>
    </row>
    <row r="19" spans="1:5" ht="31.5" customHeight="1" x14ac:dyDescent="0.25">
      <c r="A19" s="18" t="s">
        <v>330</v>
      </c>
      <c r="B19" s="14" t="s">
        <v>69</v>
      </c>
      <c r="C19" s="14">
        <v>1593</v>
      </c>
      <c r="D19" s="14">
        <v>632</v>
      </c>
      <c r="E19" s="14">
        <v>961</v>
      </c>
    </row>
    <row r="20" spans="1:5" ht="21" customHeight="1" x14ac:dyDescent="0.25">
      <c r="A20" s="18" t="s">
        <v>331</v>
      </c>
      <c r="B20" s="14" t="s">
        <v>71</v>
      </c>
      <c r="C20" s="14">
        <v>40333</v>
      </c>
      <c r="D20" s="14">
        <v>14661</v>
      </c>
      <c r="E20" s="14">
        <v>25672</v>
      </c>
    </row>
    <row r="21" spans="1:5" ht="15" customHeight="1" x14ac:dyDescent="0.25">
      <c r="A21" s="10" t="s">
        <v>1</v>
      </c>
      <c r="B21" s="11" t="s">
        <v>1</v>
      </c>
      <c r="C21" s="16" t="s">
        <v>1</v>
      </c>
      <c r="D21" s="16" t="s">
        <v>1</v>
      </c>
      <c r="E21" s="16" t="s">
        <v>1</v>
      </c>
    </row>
  </sheetData>
  <mergeCells count="7">
    <mergeCell ref="A1:E1"/>
    <mergeCell ref="C3:E3"/>
    <mergeCell ref="A5:A7"/>
    <mergeCell ref="B5:B7"/>
    <mergeCell ref="C5:E5"/>
    <mergeCell ref="C6:C7"/>
    <mergeCell ref="D6:E6"/>
  </mergeCells>
  <pageMargins left="0.7" right="0.7" top="0.75" bottom="0.75" header="0.3" footer="0.3"/>
  <pageSetup paperSize="9" orientation="portrait" horizontalDpi="0" verticalDpi="0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332</v>
      </c>
    </row>
    <row r="2" spans="1:1" ht="15" customHeight="1" x14ac:dyDescent="0.25">
      <c r="A2" s="1" t="s">
        <v>1</v>
      </c>
    </row>
    <row r="3" spans="1:1" ht="31.5" customHeight="1" x14ac:dyDescent="0.25">
      <c r="A3" s="6" t="s">
        <v>333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140603</v>
      </c>
    </row>
    <row r="6" spans="1:1" ht="6" customHeight="1" x14ac:dyDescent="0.25">
      <c r="A6" s="16" t="s">
        <v>1</v>
      </c>
    </row>
    <row r="7" spans="1:1" ht="15" customHeight="1" x14ac:dyDescent="0.25">
      <c r="A7" s="15" t="s">
        <v>334</v>
      </c>
    </row>
    <row r="8" spans="1:1" ht="15" customHeight="1" x14ac:dyDescent="0.25">
      <c r="A8" s="1" t="s">
        <v>1</v>
      </c>
    </row>
    <row r="9" spans="1:1" ht="31.5" customHeight="1" x14ac:dyDescent="0.25">
      <c r="A9" s="6" t="s">
        <v>335</v>
      </c>
    </row>
    <row r="10" spans="1:1" ht="15" customHeight="1" x14ac:dyDescent="0.25">
      <c r="A10" s="6" t="s">
        <v>24</v>
      </c>
    </row>
    <row r="11" spans="1:1" ht="15" customHeight="1" x14ac:dyDescent="0.25">
      <c r="A11" s="14">
        <v>157879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336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337</v>
      </c>
    </row>
    <row r="16" spans="1:1" ht="15" customHeight="1" x14ac:dyDescent="0.25">
      <c r="A16" s="6" t="s">
        <v>24</v>
      </c>
    </row>
    <row r="17" spans="1:1" ht="15" customHeight="1" x14ac:dyDescent="0.25">
      <c r="A17" s="14">
        <v>14883</v>
      </c>
    </row>
    <row r="18" spans="1:1" ht="15" customHeight="1" x14ac:dyDescent="0.25">
      <c r="A18" s="1" t="s">
        <v>1</v>
      </c>
    </row>
    <row r="19" spans="1:1" ht="15" customHeight="1" x14ac:dyDescent="0.25">
      <c r="A19" s="15" t="s">
        <v>338</v>
      </c>
    </row>
    <row r="20" spans="1:1" ht="15" customHeight="1" x14ac:dyDescent="0.25">
      <c r="A20" s="1" t="s">
        <v>1</v>
      </c>
    </row>
    <row r="21" spans="1:1" ht="52.5" customHeight="1" x14ac:dyDescent="0.25">
      <c r="A21" s="6" t="s">
        <v>339</v>
      </c>
    </row>
    <row r="22" spans="1:1" ht="15" customHeight="1" x14ac:dyDescent="0.25">
      <c r="A22" s="6" t="s">
        <v>24</v>
      </c>
    </row>
    <row r="23" spans="1:1" ht="15" customHeight="1" x14ac:dyDescent="0.25">
      <c r="A23" s="14">
        <v>11996</v>
      </c>
    </row>
    <row r="24" spans="1:1" ht="15" customHeight="1" x14ac:dyDescent="0.25">
      <c r="A24" s="1" t="s">
        <v>1</v>
      </c>
    </row>
    <row r="25" spans="1:1" ht="15" customHeight="1" x14ac:dyDescent="0.25">
      <c r="A25" s="15" t="s">
        <v>340</v>
      </c>
    </row>
    <row r="26" spans="1:1" ht="15" customHeight="1" x14ac:dyDescent="0.25">
      <c r="A26" s="1" t="s">
        <v>1</v>
      </c>
    </row>
    <row r="27" spans="1:1" ht="52.5" customHeight="1" x14ac:dyDescent="0.25">
      <c r="A27" s="6" t="s">
        <v>341</v>
      </c>
    </row>
    <row r="28" spans="1:1" ht="15" customHeight="1" x14ac:dyDescent="0.25">
      <c r="A28" s="6" t="s">
        <v>24</v>
      </c>
    </row>
    <row r="29" spans="1:1" ht="15" customHeight="1" x14ac:dyDescent="0.25">
      <c r="A29" s="14">
        <v>0</v>
      </c>
    </row>
    <row r="30" spans="1:1" ht="15" customHeight="1" x14ac:dyDescent="0.25">
      <c r="A30" s="1" t="s">
        <v>1</v>
      </c>
    </row>
    <row r="31" spans="1:1" ht="15" customHeight="1" x14ac:dyDescent="0.25">
      <c r="A31" s="15" t="s">
        <v>342</v>
      </c>
    </row>
    <row r="32" spans="1:1" ht="15" customHeight="1" x14ac:dyDescent="0.25">
      <c r="A32" s="1" t="s">
        <v>1</v>
      </c>
    </row>
    <row r="33" spans="1:1" ht="42" customHeight="1" x14ac:dyDescent="0.25">
      <c r="A33" s="6" t="s">
        <v>343</v>
      </c>
    </row>
    <row r="34" spans="1:1" ht="15" customHeight="1" x14ac:dyDescent="0.25">
      <c r="A34" s="6" t="s">
        <v>24</v>
      </c>
    </row>
    <row r="35" spans="1:1" ht="15" customHeight="1" x14ac:dyDescent="0.25">
      <c r="A35" s="14">
        <v>31</v>
      </c>
    </row>
    <row r="36" spans="1:1" ht="15" customHeight="1" x14ac:dyDescent="0.25">
      <c r="A36" s="1" t="s">
        <v>1</v>
      </c>
    </row>
    <row r="37" spans="1:1" ht="15" customHeight="1" x14ac:dyDescent="0.25">
      <c r="A37" s="15" t="s">
        <v>344</v>
      </c>
    </row>
    <row r="38" spans="1:1" ht="15" customHeight="1" x14ac:dyDescent="0.25">
      <c r="A38" s="1" t="s">
        <v>1</v>
      </c>
    </row>
    <row r="39" spans="1:1" ht="42" customHeight="1" x14ac:dyDescent="0.25">
      <c r="A39" s="6" t="s">
        <v>345</v>
      </c>
    </row>
    <row r="40" spans="1:1" ht="15" customHeight="1" x14ac:dyDescent="0.25">
      <c r="A40" s="6" t="s">
        <v>24</v>
      </c>
    </row>
    <row r="41" spans="1:1" ht="15" customHeight="1" x14ac:dyDescent="0.25">
      <c r="A41" s="14">
        <v>40117</v>
      </c>
    </row>
    <row r="42" spans="1:1" ht="15" customHeight="1" x14ac:dyDescent="0.25">
      <c r="A42" s="1" t="s">
        <v>1</v>
      </c>
    </row>
    <row r="43" spans="1:1" ht="15" customHeight="1" x14ac:dyDescent="0.25">
      <c r="A43" s="15" t="s">
        <v>346</v>
      </c>
    </row>
    <row r="44" spans="1:1" ht="15" customHeight="1" x14ac:dyDescent="0.25">
      <c r="A44" s="1" t="s">
        <v>1</v>
      </c>
    </row>
    <row r="45" spans="1:1" ht="42" customHeight="1" x14ac:dyDescent="0.25">
      <c r="A45" s="6" t="s">
        <v>347</v>
      </c>
    </row>
    <row r="46" spans="1:1" ht="15" customHeight="1" x14ac:dyDescent="0.25">
      <c r="A46" s="6" t="s">
        <v>24</v>
      </c>
    </row>
    <row r="47" spans="1:1" ht="15" customHeight="1" x14ac:dyDescent="0.25">
      <c r="A47" s="14">
        <v>85</v>
      </c>
    </row>
  </sheetData>
  <pageMargins left="0.70866141732283472" right="0.70866141732283472" top="0.74803149606299213" bottom="0.74803149606299213" header="0.31496062992125984" footer="0.31496062992125984"/>
  <pageSetup paperSize="9" scale="83" orientation="portrait" horizontalDpi="0" verticalDpi="0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5" x14ac:dyDescent="0.25"/>
  <cols>
    <col min="1" max="1" width="32.28515625" customWidth="1"/>
    <col min="2" max="2" width="21.5703125" customWidth="1"/>
    <col min="3" max="3" width="0.7109375" customWidth="1"/>
    <col min="4" max="4" width="19.5703125" customWidth="1"/>
    <col min="5" max="5" width="0.85546875" customWidth="1"/>
    <col min="6" max="6" width="15.28515625" customWidth="1"/>
  </cols>
  <sheetData>
    <row r="1" spans="1:6" ht="15" customHeight="1" x14ac:dyDescent="0.25">
      <c r="A1" s="15" t="s">
        <v>348</v>
      </c>
      <c r="B1" s="21" t="s">
        <v>35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33" customHeight="1" x14ac:dyDescent="0.25">
      <c r="A3" s="6" t="s">
        <v>349</v>
      </c>
      <c r="B3" s="6" t="s">
        <v>350</v>
      </c>
      <c r="C3" s="1" t="s">
        <v>1</v>
      </c>
      <c r="D3" s="1" t="s">
        <v>1</v>
      </c>
      <c r="E3" s="1" t="s">
        <v>1</v>
      </c>
      <c r="F3" s="1" t="s">
        <v>1</v>
      </c>
    </row>
    <row r="4" spans="1:6" ht="15" customHeight="1" x14ac:dyDescent="0.25">
      <c r="A4" s="6" t="s">
        <v>24</v>
      </c>
      <c r="B4" s="6" t="s">
        <v>25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15" customHeight="1" x14ac:dyDescent="0.25">
      <c r="A5" s="14">
        <v>0</v>
      </c>
      <c r="B5" s="14">
        <v>5</v>
      </c>
      <c r="C5" s="1" t="s">
        <v>1</v>
      </c>
      <c r="D5" s="1" t="s">
        <v>1</v>
      </c>
      <c r="E5" s="1" t="s">
        <v>1</v>
      </c>
      <c r="F5" s="1" t="s">
        <v>1</v>
      </c>
    </row>
    <row r="6" spans="1:6" ht="15" customHeight="1" x14ac:dyDescent="0.25">
      <c r="A6" s="16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</row>
    <row r="7" spans="1:6" ht="15" customHeight="1" x14ac:dyDescent="0.25">
      <c r="A7" s="15" t="s">
        <v>351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</row>
    <row r="8" spans="1:6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</row>
    <row r="9" spans="1:6" ht="42" customHeight="1" x14ac:dyDescent="0.25">
      <c r="A9" s="6" t="s">
        <v>352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</row>
    <row r="10" spans="1:6" ht="15" customHeight="1" x14ac:dyDescent="0.25">
      <c r="A10" s="6" t="s">
        <v>24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</row>
    <row r="11" spans="1:6" ht="15" customHeight="1" x14ac:dyDescent="0.25">
      <c r="A11" s="14">
        <v>88436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</row>
    <row r="12" spans="1:6" ht="1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3" customHeight="1" x14ac:dyDescent="0.25">
      <c r="A13" s="7" t="s">
        <v>353</v>
      </c>
      <c r="B13" s="26" t="s">
        <v>1</v>
      </c>
      <c r="C13" s="1" t="s">
        <v>1</v>
      </c>
      <c r="D13" s="27" t="s">
        <v>1</v>
      </c>
      <c r="E13" s="1" t="s">
        <v>1</v>
      </c>
      <c r="F13" s="26" t="s">
        <v>1</v>
      </c>
    </row>
    <row r="14" spans="1:6" ht="15" customHeight="1" x14ac:dyDescent="0.25">
      <c r="A14" s="7" t="s">
        <v>1</v>
      </c>
      <c r="B14" s="28" t="s">
        <v>354</v>
      </c>
      <c r="C14" s="1" t="s">
        <v>1</v>
      </c>
      <c r="D14" s="28" t="s">
        <v>355</v>
      </c>
      <c r="E14" s="1" t="s">
        <v>1</v>
      </c>
      <c r="F14" s="1" t="s">
        <v>356</v>
      </c>
    </row>
    <row r="15" spans="1:6" ht="15" customHeight="1" x14ac:dyDescent="0.25">
      <c r="A15" s="7" t="s">
        <v>1</v>
      </c>
      <c r="B15" s="28" t="s">
        <v>1</v>
      </c>
      <c r="C15" s="1" t="s">
        <v>1</v>
      </c>
      <c r="D15" s="28" t="s">
        <v>1</v>
      </c>
      <c r="E15" s="1" t="s">
        <v>1</v>
      </c>
      <c r="F15" s="1" t="s">
        <v>1</v>
      </c>
    </row>
    <row r="16" spans="1:6" ht="15" customHeight="1" x14ac:dyDescent="0.25">
      <c r="A16" s="7" t="s">
        <v>1</v>
      </c>
      <c r="B16" s="26" t="s">
        <v>1</v>
      </c>
      <c r="C16" s="1" t="s">
        <v>1</v>
      </c>
      <c r="D16" s="26" t="s">
        <v>1</v>
      </c>
      <c r="E16" s="1" t="s">
        <v>1</v>
      </c>
      <c r="F16" s="26" t="s">
        <v>1</v>
      </c>
    </row>
    <row r="17" spans="1:6" ht="21" customHeight="1" x14ac:dyDescent="0.25">
      <c r="A17" s="7" t="s">
        <v>1</v>
      </c>
      <c r="B17" s="19" t="s">
        <v>357</v>
      </c>
      <c r="C17" s="1" t="s">
        <v>1</v>
      </c>
      <c r="D17" s="19" t="s">
        <v>358</v>
      </c>
      <c r="E17" s="1" t="s">
        <v>1</v>
      </c>
      <c r="F17" s="19" t="s">
        <v>359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workbookViewId="0">
      <selection activeCell="C10" sqref="C10:N17"/>
    </sheetView>
  </sheetViews>
  <sheetFormatPr defaultRowHeight="15" x14ac:dyDescent="0.25"/>
  <cols>
    <col min="1" max="1" width="10.140625" customWidth="1"/>
    <col min="2" max="2" width="4.28515625" customWidth="1"/>
    <col min="3" max="3" width="15" customWidth="1"/>
    <col min="4" max="4" width="10" customWidth="1"/>
    <col min="5" max="6" width="8.42578125" customWidth="1"/>
    <col min="7" max="7" width="15" customWidth="1"/>
    <col min="8" max="8" width="11.28515625" customWidth="1"/>
    <col min="9" max="10" width="8.42578125" customWidth="1"/>
    <col min="11" max="11" width="15" customWidth="1"/>
    <col min="12" max="12" width="11" customWidth="1"/>
    <col min="13" max="14" width="8.42578125" customWidth="1"/>
  </cols>
  <sheetData>
    <row r="1" spans="1:14" ht="10.5" customHeight="1" x14ac:dyDescent="0.25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" customHeight="1" x14ac:dyDescent="0.25">
      <c r="A2" s="2" t="s">
        <v>1</v>
      </c>
      <c r="B2" s="1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" customHeight="1" x14ac:dyDescent="0.25">
      <c r="A3" s="15" t="s">
        <v>34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9" t="s">
        <v>35</v>
      </c>
      <c r="M3" s="39"/>
      <c r="N3" s="39"/>
    </row>
    <row r="4" spans="1:14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</row>
    <row r="5" spans="1:14" ht="10.5" customHeight="1" x14ac:dyDescent="0.25">
      <c r="A5" s="36" t="s">
        <v>36</v>
      </c>
      <c r="B5" s="36" t="s">
        <v>37</v>
      </c>
      <c r="C5" s="40" t="s">
        <v>38</v>
      </c>
      <c r="D5" s="40"/>
      <c r="E5" s="40"/>
      <c r="F5" s="40"/>
      <c r="G5" s="41" t="s">
        <v>39</v>
      </c>
      <c r="H5" s="41"/>
      <c r="I5" s="41"/>
      <c r="J5" s="41"/>
      <c r="K5" s="41"/>
      <c r="L5" s="41"/>
      <c r="M5" s="41"/>
      <c r="N5" s="41"/>
    </row>
    <row r="6" spans="1:14" ht="15" customHeight="1" x14ac:dyDescent="0.25">
      <c r="A6" s="36"/>
      <c r="B6" s="36"/>
      <c r="C6" s="40"/>
      <c r="D6" s="40"/>
      <c r="E6" s="40"/>
      <c r="F6" s="40"/>
      <c r="G6" s="36" t="s">
        <v>40</v>
      </c>
      <c r="H6" s="36"/>
      <c r="I6" s="36"/>
      <c r="J6" s="36"/>
      <c r="K6" s="36" t="s">
        <v>41</v>
      </c>
      <c r="L6" s="36"/>
      <c r="M6" s="36"/>
      <c r="N6" s="36"/>
    </row>
    <row r="7" spans="1:14" ht="10.5" customHeight="1" x14ac:dyDescent="0.25">
      <c r="A7" s="36"/>
      <c r="B7" s="36"/>
      <c r="C7" s="36" t="s">
        <v>42</v>
      </c>
      <c r="D7" s="36" t="s">
        <v>43</v>
      </c>
      <c r="E7" s="36" t="s">
        <v>44</v>
      </c>
      <c r="F7" s="36"/>
      <c r="G7" s="36" t="s">
        <v>42</v>
      </c>
      <c r="H7" s="36" t="s">
        <v>43</v>
      </c>
      <c r="I7" s="36" t="s">
        <v>44</v>
      </c>
      <c r="J7" s="36"/>
      <c r="K7" s="36" t="s">
        <v>42</v>
      </c>
      <c r="L7" s="36" t="s">
        <v>43</v>
      </c>
      <c r="M7" s="36" t="s">
        <v>44</v>
      </c>
      <c r="N7" s="36"/>
    </row>
    <row r="8" spans="1:14" ht="55.5" customHeight="1" x14ac:dyDescent="0.25">
      <c r="A8" s="36"/>
      <c r="B8" s="36"/>
      <c r="C8" s="36"/>
      <c r="D8" s="36"/>
      <c r="E8" s="6" t="s">
        <v>45</v>
      </c>
      <c r="F8" s="6" t="s">
        <v>46</v>
      </c>
      <c r="G8" s="36"/>
      <c r="H8" s="36"/>
      <c r="I8" s="6" t="s">
        <v>45</v>
      </c>
      <c r="J8" s="6" t="s">
        <v>46</v>
      </c>
      <c r="K8" s="36"/>
      <c r="L8" s="36"/>
      <c r="M8" s="6" t="s">
        <v>45</v>
      </c>
      <c r="N8" s="6" t="s">
        <v>46</v>
      </c>
    </row>
    <row r="9" spans="1:14" ht="15" customHeight="1" x14ac:dyDescent="0.25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  <c r="M9" s="6" t="s">
        <v>54</v>
      </c>
      <c r="N9" s="6" t="s">
        <v>55</v>
      </c>
    </row>
    <row r="10" spans="1:14" ht="21" customHeight="1" x14ac:dyDescent="0.25">
      <c r="A10" s="18" t="s">
        <v>56</v>
      </c>
      <c r="B10" s="14" t="s">
        <v>57</v>
      </c>
      <c r="C10" s="14">
        <v>189805</v>
      </c>
      <c r="D10" s="14">
        <v>114670</v>
      </c>
      <c r="E10" s="14">
        <v>33448</v>
      </c>
      <c r="F10" s="14">
        <v>10281</v>
      </c>
      <c r="G10" s="14">
        <v>96695</v>
      </c>
      <c r="H10" s="14">
        <v>56322</v>
      </c>
      <c r="I10" s="14">
        <v>16646</v>
      </c>
      <c r="J10" s="14">
        <v>5013</v>
      </c>
      <c r="K10" s="14">
        <v>93110</v>
      </c>
      <c r="L10" s="14">
        <v>58348</v>
      </c>
      <c r="M10" s="14">
        <v>16802</v>
      </c>
      <c r="N10" s="14">
        <v>5268</v>
      </c>
    </row>
    <row r="11" spans="1:14" ht="21" customHeight="1" x14ac:dyDescent="0.25">
      <c r="A11" s="18" t="s">
        <v>58</v>
      </c>
      <c r="B11" s="14" t="s">
        <v>59</v>
      </c>
      <c r="C11" s="14">
        <v>98358</v>
      </c>
      <c r="D11" s="14">
        <v>67187</v>
      </c>
      <c r="E11" s="14">
        <v>16236</v>
      </c>
      <c r="F11" s="14">
        <v>8804</v>
      </c>
      <c r="G11" s="14">
        <v>48596</v>
      </c>
      <c r="H11" s="14">
        <v>32223</v>
      </c>
      <c r="I11" s="14">
        <v>7388</v>
      </c>
      <c r="J11" s="14">
        <v>5106</v>
      </c>
      <c r="K11" s="14">
        <v>49762</v>
      </c>
      <c r="L11" s="14">
        <v>34964</v>
      </c>
      <c r="M11" s="14">
        <v>8848</v>
      </c>
      <c r="N11" s="14">
        <v>3698</v>
      </c>
    </row>
    <row r="12" spans="1:14" ht="21" customHeight="1" x14ac:dyDescent="0.25">
      <c r="A12" s="18" t="s">
        <v>60</v>
      </c>
      <c r="B12" s="14" t="s">
        <v>61</v>
      </c>
      <c r="C12" s="14">
        <v>259607</v>
      </c>
      <c r="D12" s="14">
        <v>146081</v>
      </c>
      <c r="E12" s="14">
        <v>0</v>
      </c>
      <c r="F12" s="14">
        <v>56139</v>
      </c>
      <c r="G12" s="14">
        <v>122863</v>
      </c>
      <c r="H12" s="14">
        <v>67785</v>
      </c>
      <c r="I12" s="14">
        <v>0</v>
      </c>
      <c r="J12" s="14">
        <v>23961</v>
      </c>
      <c r="K12" s="14">
        <v>136744</v>
      </c>
      <c r="L12" s="14">
        <v>78296</v>
      </c>
      <c r="M12" s="14">
        <v>0</v>
      </c>
      <c r="N12" s="14">
        <v>32178</v>
      </c>
    </row>
    <row r="13" spans="1:14" ht="21" customHeight="1" x14ac:dyDescent="0.25">
      <c r="A13" s="18" t="s">
        <v>62</v>
      </c>
      <c r="B13" s="14" t="s">
        <v>63</v>
      </c>
      <c r="C13" s="14">
        <v>81333</v>
      </c>
      <c r="D13" s="14">
        <v>57514</v>
      </c>
      <c r="E13" s="14">
        <v>0</v>
      </c>
      <c r="F13" s="14">
        <v>26997</v>
      </c>
      <c r="G13" s="14">
        <v>37935</v>
      </c>
      <c r="H13" s="14">
        <v>26307</v>
      </c>
      <c r="I13" s="14">
        <v>0</v>
      </c>
      <c r="J13" s="14">
        <v>11086</v>
      </c>
      <c r="K13" s="14">
        <v>43398</v>
      </c>
      <c r="L13" s="14">
        <v>31207</v>
      </c>
      <c r="M13" s="14">
        <v>0</v>
      </c>
      <c r="N13" s="14">
        <v>15911</v>
      </c>
    </row>
    <row r="14" spans="1:14" ht="21" customHeight="1" x14ac:dyDescent="0.25">
      <c r="A14" s="18" t="s">
        <v>64</v>
      </c>
      <c r="B14" s="14" t="s">
        <v>65</v>
      </c>
      <c r="C14" s="14">
        <v>93450</v>
      </c>
      <c r="D14" s="14">
        <v>67832</v>
      </c>
      <c r="E14" s="14">
        <v>0</v>
      </c>
      <c r="F14" s="14">
        <v>34201</v>
      </c>
      <c r="G14" s="14">
        <v>41130</v>
      </c>
      <c r="H14" s="14">
        <v>30006</v>
      </c>
      <c r="I14" s="14">
        <v>0</v>
      </c>
      <c r="J14" s="14">
        <v>14094</v>
      </c>
      <c r="K14" s="14">
        <v>52320</v>
      </c>
      <c r="L14" s="3">
        <v>37826</v>
      </c>
      <c r="M14" s="3">
        <v>0</v>
      </c>
      <c r="N14" s="3">
        <v>20107</v>
      </c>
    </row>
    <row r="15" spans="1:14" ht="21" customHeight="1" x14ac:dyDescent="0.25">
      <c r="A15" s="18" t="s">
        <v>66</v>
      </c>
      <c r="B15" s="14" t="s">
        <v>67</v>
      </c>
      <c r="C15" s="14">
        <v>165498</v>
      </c>
      <c r="D15" s="14">
        <v>114257</v>
      </c>
      <c r="E15" s="14">
        <v>0</v>
      </c>
      <c r="F15" s="14">
        <v>75389</v>
      </c>
      <c r="G15" s="14">
        <v>63244</v>
      </c>
      <c r="H15" s="14">
        <v>46241</v>
      </c>
      <c r="I15" s="14">
        <v>0</v>
      </c>
      <c r="J15" s="14">
        <v>28492</v>
      </c>
      <c r="K15" s="14">
        <v>102254</v>
      </c>
      <c r="L15" s="3">
        <v>68016</v>
      </c>
      <c r="M15" s="3">
        <v>0</v>
      </c>
      <c r="N15" s="3">
        <v>46897</v>
      </c>
    </row>
    <row r="16" spans="1:14" ht="21" customHeight="1" x14ac:dyDescent="0.25">
      <c r="A16" s="18" t="s">
        <v>68</v>
      </c>
      <c r="B16" s="14" t="s">
        <v>69</v>
      </c>
      <c r="C16" s="14">
        <v>103078</v>
      </c>
      <c r="D16" s="14">
        <v>70411</v>
      </c>
      <c r="E16" s="14">
        <v>0</v>
      </c>
      <c r="F16" s="14">
        <v>51870</v>
      </c>
      <c r="G16" s="14">
        <v>28105</v>
      </c>
      <c r="H16" s="14">
        <v>22510</v>
      </c>
      <c r="I16" s="14">
        <v>0</v>
      </c>
      <c r="J16" s="14">
        <v>14663</v>
      </c>
      <c r="K16" s="14">
        <v>74973</v>
      </c>
      <c r="L16" s="3">
        <v>47901</v>
      </c>
      <c r="M16" s="3">
        <v>0</v>
      </c>
      <c r="N16" s="3">
        <v>37207</v>
      </c>
    </row>
    <row r="17" spans="1:14" ht="21" customHeight="1" x14ac:dyDescent="0.25">
      <c r="A17" s="18" t="s">
        <v>70</v>
      </c>
      <c r="B17" s="14" t="s">
        <v>71</v>
      </c>
      <c r="C17" s="14">
        <v>991129</v>
      </c>
      <c r="D17" s="14">
        <v>637952</v>
      </c>
      <c r="E17" s="14">
        <v>49684</v>
      </c>
      <c r="F17" s="14">
        <v>263681</v>
      </c>
      <c r="G17" s="14">
        <v>438568</v>
      </c>
      <c r="H17" s="14">
        <v>281394</v>
      </c>
      <c r="I17" s="14">
        <v>24034</v>
      </c>
      <c r="J17" s="14">
        <v>102415</v>
      </c>
      <c r="K17" s="14">
        <v>552561</v>
      </c>
      <c r="L17" s="14">
        <v>356558</v>
      </c>
      <c r="M17" s="14">
        <v>25650</v>
      </c>
      <c r="N17" s="14">
        <v>161266</v>
      </c>
    </row>
    <row r="18" spans="1:14" ht="6" customHeight="1" x14ac:dyDescent="0.25">
      <c r="A18" s="19" t="s">
        <v>1</v>
      </c>
      <c r="B18" s="19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</row>
  </sheetData>
  <mergeCells count="17">
    <mergeCell ref="L7:L8"/>
    <mergeCell ref="M7:N7"/>
    <mergeCell ref="A1:N1"/>
    <mergeCell ref="L3:N3"/>
    <mergeCell ref="A5:A8"/>
    <mergeCell ref="B5:B8"/>
    <mergeCell ref="C5:F6"/>
    <mergeCell ref="G5:N5"/>
    <mergeCell ref="G6:J6"/>
    <mergeCell ref="K6:N6"/>
    <mergeCell ref="C7:C8"/>
    <mergeCell ref="D7:D8"/>
    <mergeCell ref="E7:F7"/>
    <mergeCell ref="G7:G8"/>
    <mergeCell ref="H7:H8"/>
    <mergeCell ref="I7:J7"/>
    <mergeCell ref="K7:K8"/>
  </mergeCells>
  <pageMargins left="0.70866141732283472" right="0.70866141732283472" top="0.74803149606299213" bottom="0.74803149606299213" header="0.31496062992125984" footer="0.31496062992125984"/>
  <pageSetup paperSize="9" scale="92" orientation="landscape" horizontalDpi="0" verticalDpi="0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workbookViewId="0"/>
  </sheetViews>
  <sheetFormatPr defaultRowHeight="15" x14ac:dyDescent="0.25"/>
  <cols>
    <col min="1" max="1" width="16.140625" customWidth="1"/>
    <col min="2" max="2" width="13.85546875" customWidth="1"/>
    <col min="3" max="3" width="14.5703125" customWidth="1"/>
    <col min="4" max="4" width="19.85546875" customWidth="1"/>
    <col min="5" max="5" width="10.85546875" customWidth="1"/>
    <col min="6" max="6" width="13" customWidth="1"/>
  </cols>
  <sheetData>
    <row r="1" spans="1:6" ht="15" customHeight="1" x14ac:dyDescent="0.25">
      <c r="A1" s="15" t="s">
        <v>72</v>
      </c>
      <c r="B1" s="1" t="s">
        <v>1</v>
      </c>
      <c r="C1" s="1" t="s">
        <v>1</v>
      </c>
      <c r="D1" s="39" t="s">
        <v>35</v>
      </c>
      <c r="E1" s="39"/>
      <c r="F1" s="39"/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10.5" customHeight="1" x14ac:dyDescent="0.25">
      <c r="A3" s="41" t="s">
        <v>73</v>
      </c>
      <c r="B3" s="41"/>
      <c r="C3" s="41"/>
      <c r="D3" s="41"/>
      <c r="E3" s="41"/>
      <c r="F3" s="41"/>
    </row>
    <row r="4" spans="1:6" ht="10.5" customHeight="1" x14ac:dyDescent="0.25">
      <c r="A4" s="36" t="s">
        <v>74</v>
      </c>
      <c r="B4" s="36" t="s">
        <v>39</v>
      </c>
      <c r="C4" s="36"/>
      <c r="D4" s="36" t="s">
        <v>75</v>
      </c>
      <c r="E4" s="36" t="s">
        <v>39</v>
      </c>
      <c r="F4" s="36"/>
    </row>
    <row r="5" spans="1:6" ht="37.5" customHeight="1" x14ac:dyDescent="0.25">
      <c r="A5" s="36"/>
      <c r="B5" s="6" t="s">
        <v>76</v>
      </c>
      <c r="C5" s="6" t="s">
        <v>77</v>
      </c>
      <c r="D5" s="36"/>
      <c r="E5" s="6" t="s">
        <v>76</v>
      </c>
      <c r="F5" s="6" t="s">
        <v>77</v>
      </c>
    </row>
    <row r="6" spans="1:6" ht="15" customHeigh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47</v>
      </c>
    </row>
    <row r="7" spans="1:6" ht="58.5" customHeight="1" x14ac:dyDescent="0.25">
      <c r="A7" s="20">
        <f>B7+C7</f>
        <v>116315</v>
      </c>
      <c r="B7" s="20">
        <f>'1000'!N10+'1000'!N11+'1000'!N12+'1000'!N13</f>
        <v>57055</v>
      </c>
      <c r="C7" s="20">
        <f>'1000'!J10+'1000'!J11+'1000'!J12+'1000'!J13+'1000'!J14</f>
        <v>59260</v>
      </c>
      <c r="D7" s="20">
        <f>E7+F7</f>
        <v>49684</v>
      </c>
      <c r="E7" s="20">
        <f>'1000'!M10+'1000'!M11+'1000'!M12+'1000'!M13</f>
        <v>25650</v>
      </c>
      <c r="F7" s="20">
        <f>'1000'!I10+'1000'!I11+'1000'!I12+'1000'!I13+'1000'!I14</f>
        <v>24034</v>
      </c>
    </row>
    <row r="8" spans="1:6" ht="6" customHeight="1" x14ac:dyDescent="0.25">
      <c r="A8" s="16" t="s">
        <v>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</row>
  </sheetData>
  <mergeCells count="6">
    <mergeCell ref="D1:F1"/>
    <mergeCell ref="A3:F3"/>
    <mergeCell ref="A4:A5"/>
    <mergeCell ref="B4:C4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scale="98" orientation="portrait" horizontalDpi="0" verticalDpi="0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18" workbookViewId="0">
      <selection activeCell="C7" sqref="C7:F29"/>
    </sheetView>
  </sheetViews>
  <sheetFormatPr defaultRowHeight="15" x14ac:dyDescent="0.25"/>
  <cols>
    <col min="1" max="1" width="39.42578125" customWidth="1"/>
    <col min="2" max="2" width="4.28515625" customWidth="1"/>
    <col min="3" max="3" width="11.7109375" customWidth="1"/>
    <col min="4" max="4" width="16.28515625" customWidth="1"/>
    <col min="5" max="5" width="10.42578125" customWidth="1"/>
    <col min="6" max="6" width="14.28515625" customWidth="1"/>
  </cols>
  <sheetData>
    <row r="1" spans="1:6" ht="15" customHeight="1" x14ac:dyDescent="0.25">
      <c r="A1" s="38" t="s">
        <v>78</v>
      </c>
      <c r="B1" s="38"/>
      <c r="C1" s="38"/>
      <c r="D1" s="38"/>
      <c r="E1" s="38"/>
      <c r="F1" s="38"/>
    </row>
    <row r="2" spans="1: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1" t="s">
        <v>1</v>
      </c>
      <c r="F2" s="1" t="s">
        <v>1</v>
      </c>
    </row>
    <row r="3" spans="1:6" ht="15" customHeight="1" x14ac:dyDescent="0.25">
      <c r="A3" s="15" t="s">
        <v>79</v>
      </c>
      <c r="B3" s="1" t="s">
        <v>1</v>
      </c>
      <c r="C3" s="1" t="s">
        <v>1</v>
      </c>
      <c r="D3" s="1" t="s">
        <v>1</v>
      </c>
      <c r="E3" s="42" t="s">
        <v>80</v>
      </c>
      <c r="F3" s="42"/>
    </row>
    <row r="4" spans="1: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64.5" customHeight="1" x14ac:dyDescent="0.25">
      <c r="A5" s="22" t="s">
        <v>81</v>
      </c>
      <c r="B5" s="22" t="s">
        <v>37</v>
      </c>
      <c r="C5" s="17" t="s">
        <v>82</v>
      </c>
      <c r="D5" s="6" t="s">
        <v>83</v>
      </c>
      <c r="E5" s="6" t="s">
        <v>84</v>
      </c>
      <c r="F5" s="22" t="s">
        <v>85</v>
      </c>
    </row>
    <row r="6" spans="1:6" ht="15" customHeigh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47</v>
      </c>
    </row>
    <row r="7" spans="1:6" ht="21" customHeight="1" x14ac:dyDescent="0.25">
      <c r="A7" s="18" t="s">
        <v>86</v>
      </c>
      <c r="B7" s="14" t="s">
        <v>57</v>
      </c>
      <c r="C7" s="14">
        <v>313365</v>
      </c>
      <c r="D7" s="14" t="s">
        <v>87</v>
      </c>
      <c r="E7" s="14">
        <v>0</v>
      </c>
      <c r="F7" s="14">
        <v>138149</v>
      </c>
    </row>
    <row r="8" spans="1:6" ht="31.5" customHeight="1" x14ac:dyDescent="0.25">
      <c r="A8" s="18" t="s">
        <v>88</v>
      </c>
      <c r="B8" s="14" t="s">
        <v>59</v>
      </c>
      <c r="C8" s="14">
        <v>313365</v>
      </c>
      <c r="D8" s="14">
        <v>0</v>
      </c>
      <c r="E8" s="14">
        <v>0</v>
      </c>
      <c r="F8" s="14">
        <v>110483</v>
      </c>
    </row>
    <row r="9" spans="1:6" ht="21" customHeight="1" x14ac:dyDescent="0.25">
      <c r="A9" s="18" t="s">
        <v>89</v>
      </c>
      <c r="B9" s="14" t="s">
        <v>61</v>
      </c>
      <c r="C9" s="14">
        <v>313365</v>
      </c>
      <c r="D9" s="14">
        <v>0</v>
      </c>
      <c r="E9" s="14">
        <v>0</v>
      </c>
      <c r="F9" s="14">
        <v>88463</v>
      </c>
    </row>
    <row r="10" spans="1:6" ht="21" customHeight="1" x14ac:dyDescent="0.25">
      <c r="A10" s="18" t="s">
        <v>90</v>
      </c>
      <c r="B10" s="14" t="s">
        <v>63</v>
      </c>
      <c r="C10" s="14">
        <v>294727</v>
      </c>
      <c r="D10" s="14">
        <v>18638</v>
      </c>
      <c r="E10" s="14">
        <v>0</v>
      </c>
      <c r="F10" s="14">
        <v>83426</v>
      </c>
    </row>
    <row r="11" spans="1:6" ht="21" customHeight="1" x14ac:dyDescent="0.25">
      <c r="A11" s="18" t="s">
        <v>91</v>
      </c>
      <c r="B11" s="14" t="s">
        <v>65</v>
      </c>
      <c r="C11" s="14">
        <v>294732</v>
      </c>
      <c r="D11" s="14">
        <v>18633</v>
      </c>
      <c r="E11" s="14">
        <v>0</v>
      </c>
      <c r="F11" s="14">
        <v>43038</v>
      </c>
    </row>
    <row r="12" spans="1:6" ht="21" customHeight="1" x14ac:dyDescent="0.25">
      <c r="A12" s="18" t="s">
        <v>92</v>
      </c>
      <c r="B12" s="14" t="s">
        <v>67</v>
      </c>
      <c r="C12" s="14">
        <f>'1000'!E10+'1000'!E11+'1000'!F10+'1000'!F11</f>
        <v>68769</v>
      </c>
      <c r="D12" s="14">
        <v>0</v>
      </c>
      <c r="E12" s="14">
        <v>0</v>
      </c>
      <c r="F12" s="14">
        <v>19351</v>
      </c>
    </row>
    <row r="13" spans="1:6" ht="21" customHeight="1" x14ac:dyDescent="0.25">
      <c r="A13" s="18" t="s">
        <v>93</v>
      </c>
      <c r="B13" s="14" t="s">
        <v>69</v>
      </c>
      <c r="C13" s="14">
        <f>'1000'!F12+'1000'!F13+'1000'!F14</f>
        <v>117337</v>
      </c>
      <c r="D13" s="14">
        <v>0</v>
      </c>
      <c r="E13" s="14">
        <v>0</v>
      </c>
      <c r="F13" s="14">
        <v>36460</v>
      </c>
    </row>
    <row r="14" spans="1:6" ht="21" customHeight="1" x14ac:dyDescent="0.25">
      <c r="A14" s="18" t="s">
        <v>94</v>
      </c>
      <c r="B14" s="14" t="s">
        <v>71</v>
      </c>
      <c r="C14" s="14">
        <v>238671</v>
      </c>
      <c r="D14" s="14">
        <v>74694</v>
      </c>
      <c r="E14" s="14">
        <v>0</v>
      </c>
      <c r="F14" s="14">
        <v>17853</v>
      </c>
    </row>
    <row r="15" spans="1:6" ht="21" customHeight="1" x14ac:dyDescent="0.25">
      <c r="A15" s="18" t="s">
        <v>95</v>
      </c>
      <c r="B15" s="14" t="s">
        <v>96</v>
      </c>
      <c r="C15" s="14">
        <v>257412</v>
      </c>
      <c r="D15" s="14">
        <v>15932</v>
      </c>
      <c r="E15" s="14">
        <v>0</v>
      </c>
      <c r="F15" s="14">
        <v>48175</v>
      </c>
    </row>
    <row r="16" spans="1:6" ht="21" customHeight="1" x14ac:dyDescent="0.25">
      <c r="A16" s="18" t="s">
        <v>97</v>
      </c>
      <c r="B16" s="14" t="s">
        <v>51</v>
      </c>
      <c r="C16" s="14">
        <v>241603</v>
      </c>
      <c r="D16" s="14">
        <v>2987</v>
      </c>
      <c r="E16" s="14">
        <v>6</v>
      </c>
      <c r="F16" s="14">
        <v>7625</v>
      </c>
    </row>
    <row r="17" spans="1:6" ht="21" customHeight="1" x14ac:dyDescent="0.25">
      <c r="A17" s="18" t="s">
        <v>98</v>
      </c>
      <c r="B17" s="14" t="s">
        <v>52</v>
      </c>
      <c r="C17" s="14">
        <v>168675</v>
      </c>
      <c r="D17" s="14">
        <v>18241</v>
      </c>
      <c r="E17" s="14">
        <v>0</v>
      </c>
      <c r="F17" s="14">
        <v>3170</v>
      </c>
    </row>
    <row r="18" spans="1:6" ht="63" customHeight="1" x14ac:dyDescent="0.25">
      <c r="A18" s="18" t="s">
        <v>99</v>
      </c>
      <c r="B18" s="14" t="s">
        <v>53</v>
      </c>
      <c r="C18" s="14">
        <v>64379</v>
      </c>
      <c r="D18" s="14">
        <v>4401</v>
      </c>
      <c r="E18" s="14">
        <v>0</v>
      </c>
      <c r="F18" s="14">
        <v>2145</v>
      </c>
    </row>
    <row r="19" spans="1:6" ht="21" customHeight="1" x14ac:dyDescent="0.25">
      <c r="A19" s="18" t="s">
        <v>100</v>
      </c>
      <c r="B19" s="14" t="s">
        <v>54</v>
      </c>
      <c r="C19" s="14">
        <v>41729</v>
      </c>
      <c r="D19" s="14">
        <v>16093</v>
      </c>
      <c r="E19" s="14">
        <v>0</v>
      </c>
      <c r="F19" s="14">
        <v>10040</v>
      </c>
    </row>
    <row r="20" spans="1:6" ht="21" customHeight="1" x14ac:dyDescent="0.25">
      <c r="A20" s="18" t="s">
        <v>101</v>
      </c>
      <c r="B20" s="14" t="s">
        <v>55</v>
      </c>
      <c r="C20" s="14">
        <v>122079</v>
      </c>
      <c r="D20" s="14">
        <v>10016</v>
      </c>
      <c r="E20" s="14">
        <v>0</v>
      </c>
      <c r="F20" s="14">
        <v>8295</v>
      </c>
    </row>
    <row r="21" spans="1:6" ht="21" customHeight="1" x14ac:dyDescent="0.25">
      <c r="A21" s="18" t="s">
        <v>102</v>
      </c>
      <c r="B21" s="14" t="s">
        <v>103</v>
      </c>
      <c r="C21" s="14">
        <v>8575</v>
      </c>
      <c r="D21" s="14">
        <v>1497</v>
      </c>
      <c r="E21" s="14">
        <v>0</v>
      </c>
      <c r="F21" s="14">
        <v>969</v>
      </c>
    </row>
    <row r="22" spans="1:6" ht="21" customHeight="1" x14ac:dyDescent="0.25">
      <c r="A22" s="18" t="s">
        <v>104</v>
      </c>
      <c r="B22" s="14" t="s">
        <v>105</v>
      </c>
      <c r="C22" s="14">
        <v>2247</v>
      </c>
      <c r="D22" s="14">
        <v>432</v>
      </c>
      <c r="E22" s="14">
        <v>12</v>
      </c>
      <c r="F22" s="14">
        <v>331</v>
      </c>
    </row>
    <row r="23" spans="1:6" ht="21" customHeight="1" x14ac:dyDescent="0.25">
      <c r="A23" s="18" t="s">
        <v>106</v>
      </c>
      <c r="B23" s="14" t="s">
        <v>107</v>
      </c>
      <c r="C23" s="14">
        <v>228002</v>
      </c>
      <c r="D23" s="14">
        <v>16594</v>
      </c>
      <c r="E23" s="14">
        <v>0</v>
      </c>
      <c r="F23" s="14">
        <v>36033</v>
      </c>
    </row>
    <row r="24" spans="1:6" ht="21" customHeight="1" x14ac:dyDescent="0.25">
      <c r="A24" s="18" t="s">
        <v>108</v>
      </c>
      <c r="B24" s="14" t="s">
        <v>109</v>
      </c>
      <c r="C24" s="14">
        <v>263681</v>
      </c>
      <c r="D24" s="14">
        <v>0</v>
      </c>
      <c r="E24" s="14">
        <v>0</v>
      </c>
      <c r="F24" s="14">
        <v>0</v>
      </c>
    </row>
    <row r="25" spans="1:6" ht="84" customHeight="1" x14ac:dyDescent="0.25">
      <c r="A25" s="18" t="s">
        <v>110</v>
      </c>
      <c r="B25" s="14" t="s">
        <v>111</v>
      </c>
      <c r="C25" s="14">
        <f>'1000'!E17</f>
        <v>49684</v>
      </c>
      <c r="D25" s="14" t="s">
        <v>87</v>
      </c>
      <c r="E25" s="14">
        <v>0</v>
      </c>
      <c r="F25" s="14">
        <v>11965</v>
      </c>
    </row>
    <row r="26" spans="1:6" ht="42" customHeight="1" x14ac:dyDescent="0.25">
      <c r="A26" s="18" t="s">
        <v>112</v>
      </c>
      <c r="B26" s="14" t="s">
        <v>113</v>
      </c>
      <c r="C26" s="14">
        <f>'1000'!F10+'1000'!F11</f>
        <v>19085</v>
      </c>
      <c r="D26" s="14" t="s">
        <v>87</v>
      </c>
      <c r="E26" s="14">
        <v>0</v>
      </c>
      <c r="F26" s="14">
        <v>4005</v>
      </c>
    </row>
    <row r="27" spans="1:6" ht="31.5" customHeight="1" x14ac:dyDescent="0.25">
      <c r="A27" s="18" t="s">
        <v>114</v>
      </c>
      <c r="B27" s="14" t="s">
        <v>115</v>
      </c>
      <c r="C27" s="14">
        <f>'1000'!F12+'1000'!F13+'1000'!F14+'1000'!F15+'1000'!F16</f>
        <v>244596</v>
      </c>
      <c r="D27" s="14" t="s">
        <v>87</v>
      </c>
      <c r="E27" s="14">
        <v>0</v>
      </c>
      <c r="F27" s="14">
        <v>109621</v>
      </c>
    </row>
    <row r="28" spans="1:6" ht="52.5" customHeight="1" x14ac:dyDescent="0.25">
      <c r="A28" s="18" t="s">
        <v>116</v>
      </c>
      <c r="B28" s="14" t="s">
        <v>117</v>
      </c>
      <c r="C28" s="14">
        <f>C25+C26+C27</f>
        <v>313365</v>
      </c>
      <c r="D28" s="14" t="s">
        <v>87</v>
      </c>
      <c r="E28" s="14">
        <v>0</v>
      </c>
      <c r="F28" s="14">
        <v>2794</v>
      </c>
    </row>
    <row r="29" spans="1:6" ht="52.5" customHeight="1" x14ac:dyDescent="0.25">
      <c r="A29" s="23" t="s">
        <v>118</v>
      </c>
      <c r="B29" s="24" t="s">
        <v>119</v>
      </c>
      <c r="C29" s="14">
        <v>33824</v>
      </c>
      <c r="D29" s="14">
        <v>1019</v>
      </c>
      <c r="E29" s="14">
        <v>1</v>
      </c>
      <c r="F29" s="14">
        <v>268</v>
      </c>
    </row>
  </sheetData>
  <mergeCells count="2">
    <mergeCell ref="A1:F1"/>
    <mergeCell ref="E3:F3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28.28515625" customWidth="1"/>
  </cols>
  <sheetData>
    <row r="1" spans="1:1" ht="15" customHeight="1" x14ac:dyDescent="0.25">
      <c r="A1" s="15" t="s">
        <v>120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121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69872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paperSize="9" orientation="portrait" horizontalDpi="0" verticalDpi="0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9" workbookViewId="0">
      <selection activeCell="C8" sqref="C8:G28"/>
    </sheetView>
  </sheetViews>
  <sheetFormatPr defaultRowHeight="15" x14ac:dyDescent="0.25"/>
  <cols>
    <col min="1" max="1" width="51.42578125" customWidth="1"/>
    <col min="2" max="2" width="5" customWidth="1"/>
    <col min="3" max="4" width="15.7109375" customWidth="1"/>
    <col min="5" max="5" width="16.42578125" customWidth="1"/>
    <col min="6" max="6" width="13.85546875" customWidth="1"/>
    <col min="7" max="7" width="15.42578125" customWidth="1"/>
  </cols>
  <sheetData>
    <row r="1" spans="1:7" ht="15" customHeight="1" x14ac:dyDescent="0.25">
      <c r="A1" s="38" t="s">
        <v>122</v>
      </c>
      <c r="B1" s="38"/>
      <c r="C1" s="38"/>
      <c r="D1" s="38"/>
      <c r="E1" s="38"/>
      <c r="F1" s="38"/>
      <c r="G1" s="38"/>
    </row>
    <row r="2" spans="1:7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1" t="s">
        <v>1</v>
      </c>
      <c r="G2" s="1" t="s">
        <v>1</v>
      </c>
    </row>
    <row r="3" spans="1:7" ht="15" customHeight="1" x14ac:dyDescent="0.25">
      <c r="A3" s="15" t="s">
        <v>123</v>
      </c>
      <c r="B3" s="1" t="s">
        <v>1</v>
      </c>
      <c r="C3" s="1" t="s">
        <v>1</v>
      </c>
      <c r="D3" s="1" t="s">
        <v>1</v>
      </c>
      <c r="E3" s="1" t="s">
        <v>1</v>
      </c>
      <c r="F3" s="42" t="s">
        <v>80</v>
      </c>
      <c r="G3" s="42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ht="22.5" customHeight="1" x14ac:dyDescent="0.25">
      <c r="A5" s="43" t="s">
        <v>124</v>
      </c>
      <c r="B5" s="43" t="s">
        <v>37</v>
      </c>
      <c r="C5" s="43" t="s">
        <v>125</v>
      </c>
      <c r="D5" s="41" t="s">
        <v>126</v>
      </c>
      <c r="E5" s="41"/>
      <c r="F5" s="43" t="s">
        <v>84</v>
      </c>
      <c r="G5" s="43" t="s">
        <v>127</v>
      </c>
    </row>
    <row r="6" spans="1:7" ht="51.75" customHeight="1" x14ac:dyDescent="0.25">
      <c r="A6" s="43"/>
      <c r="B6" s="43"/>
      <c r="C6" s="43"/>
      <c r="D6" s="6" t="s">
        <v>128</v>
      </c>
      <c r="E6" s="6" t="s">
        <v>129</v>
      </c>
      <c r="F6" s="43"/>
      <c r="G6" s="43"/>
    </row>
    <row r="7" spans="1:7" ht="1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47</v>
      </c>
      <c r="G7" s="6" t="s">
        <v>48</v>
      </c>
    </row>
    <row r="8" spans="1:7" ht="15" customHeight="1" x14ac:dyDescent="0.25">
      <c r="A8" s="18" t="s">
        <v>130</v>
      </c>
      <c r="B8" s="14" t="s">
        <v>57</v>
      </c>
      <c r="C8" s="14">
        <v>3000</v>
      </c>
      <c r="D8" s="14">
        <v>2763</v>
      </c>
      <c r="E8" s="14">
        <v>237</v>
      </c>
      <c r="F8" s="14">
        <v>0</v>
      </c>
      <c r="G8" s="14">
        <v>1140</v>
      </c>
    </row>
    <row r="9" spans="1:7" ht="15" customHeight="1" x14ac:dyDescent="0.25">
      <c r="A9" s="18" t="s">
        <v>131</v>
      </c>
      <c r="B9" s="14" t="s">
        <v>59</v>
      </c>
      <c r="C9" s="14">
        <v>2313</v>
      </c>
      <c r="D9" s="14">
        <v>2086</v>
      </c>
      <c r="E9" s="14">
        <v>227</v>
      </c>
      <c r="F9" s="14">
        <v>0</v>
      </c>
      <c r="G9" s="14">
        <v>969</v>
      </c>
    </row>
    <row r="10" spans="1:7" ht="11.25" customHeight="1" x14ac:dyDescent="0.25">
      <c r="A10" s="18" t="s">
        <v>132</v>
      </c>
      <c r="B10" s="14" t="s">
        <v>61</v>
      </c>
      <c r="C10" s="14">
        <v>913</v>
      </c>
      <c r="D10" s="14">
        <v>894</v>
      </c>
      <c r="E10" s="14">
        <v>19</v>
      </c>
      <c r="F10" s="14">
        <v>0</v>
      </c>
      <c r="G10" s="14">
        <v>423</v>
      </c>
    </row>
    <row r="11" spans="1:7" ht="24" customHeight="1" x14ac:dyDescent="0.25">
      <c r="A11" s="18" t="s">
        <v>133</v>
      </c>
      <c r="B11" s="14" t="s">
        <v>63</v>
      </c>
      <c r="C11" s="14">
        <v>8131</v>
      </c>
      <c r="D11" s="14">
        <v>8063</v>
      </c>
      <c r="E11" s="14">
        <v>36</v>
      </c>
      <c r="F11" s="14">
        <v>32</v>
      </c>
      <c r="G11" s="14">
        <v>1668</v>
      </c>
    </row>
    <row r="12" spans="1:7" ht="15" customHeight="1" x14ac:dyDescent="0.25">
      <c r="A12" s="18" t="s">
        <v>134</v>
      </c>
      <c r="B12" s="14" t="s">
        <v>65</v>
      </c>
      <c r="C12" s="14">
        <v>2809</v>
      </c>
      <c r="D12" s="14">
        <v>2766</v>
      </c>
      <c r="E12" s="14">
        <v>34</v>
      </c>
      <c r="F12" s="14">
        <v>9</v>
      </c>
      <c r="G12" s="14">
        <v>928</v>
      </c>
    </row>
    <row r="13" spans="1:7" ht="15" customHeight="1" x14ac:dyDescent="0.25">
      <c r="A13" s="18" t="s">
        <v>104</v>
      </c>
      <c r="B13" s="14" t="s">
        <v>67</v>
      </c>
      <c r="C13" s="14">
        <v>583</v>
      </c>
      <c r="D13" s="14">
        <v>534</v>
      </c>
      <c r="E13" s="14">
        <v>38</v>
      </c>
      <c r="F13" s="14">
        <v>11</v>
      </c>
      <c r="G13" s="14">
        <v>295</v>
      </c>
    </row>
    <row r="14" spans="1:7" ht="15" customHeight="1" x14ac:dyDescent="0.25">
      <c r="A14" s="18" t="s">
        <v>135</v>
      </c>
      <c r="B14" s="14" t="s">
        <v>69</v>
      </c>
      <c r="C14" s="14">
        <v>14248</v>
      </c>
      <c r="D14" s="14">
        <v>14126</v>
      </c>
      <c r="E14" s="14">
        <v>122</v>
      </c>
      <c r="F14" s="14">
        <v>0</v>
      </c>
      <c r="G14" s="14">
        <v>2383</v>
      </c>
    </row>
    <row r="15" spans="1:7" ht="15" customHeight="1" x14ac:dyDescent="0.25">
      <c r="A15" s="18" t="s">
        <v>136</v>
      </c>
      <c r="B15" s="14" t="s">
        <v>71</v>
      </c>
      <c r="C15" s="14">
        <v>898</v>
      </c>
      <c r="D15" s="14">
        <v>878</v>
      </c>
      <c r="E15" s="14">
        <v>20</v>
      </c>
      <c r="F15" s="14">
        <v>0</v>
      </c>
      <c r="G15" s="14">
        <v>166</v>
      </c>
    </row>
    <row r="16" spans="1:7" ht="15" customHeight="1" x14ac:dyDescent="0.25">
      <c r="A16" s="18" t="s">
        <v>137</v>
      </c>
      <c r="B16" s="14" t="s">
        <v>96</v>
      </c>
      <c r="C16" s="14">
        <v>19382</v>
      </c>
      <c r="D16" s="14">
        <v>19156</v>
      </c>
      <c r="E16" s="14">
        <v>223</v>
      </c>
      <c r="F16" s="14">
        <v>3</v>
      </c>
      <c r="G16" s="14">
        <v>3144</v>
      </c>
    </row>
    <row r="17" spans="1:7" ht="15" customHeight="1" x14ac:dyDescent="0.25">
      <c r="A17" s="18" t="s">
        <v>138</v>
      </c>
      <c r="B17" s="14" t="s">
        <v>51</v>
      </c>
      <c r="C17" s="14">
        <v>11590</v>
      </c>
      <c r="D17" s="14">
        <v>11434</v>
      </c>
      <c r="E17" s="14">
        <v>154</v>
      </c>
      <c r="F17" s="14">
        <v>2</v>
      </c>
      <c r="G17" s="14">
        <v>3478</v>
      </c>
    </row>
    <row r="18" spans="1:7" ht="15" customHeight="1" x14ac:dyDescent="0.25">
      <c r="A18" s="18" t="s">
        <v>139</v>
      </c>
      <c r="B18" s="14" t="s">
        <v>52</v>
      </c>
      <c r="C18" s="14">
        <v>1159</v>
      </c>
      <c r="D18" s="14">
        <v>1072</v>
      </c>
      <c r="E18" s="14">
        <v>87</v>
      </c>
      <c r="F18" s="14">
        <v>0</v>
      </c>
      <c r="G18" s="14">
        <v>529</v>
      </c>
    </row>
    <row r="19" spans="1:7" ht="15" customHeight="1" x14ac:dyDescent="0.25">
      <c r="A19" s="18" t="s">
        <v>140</v>
      </c>
      <c r="B19" s="14" t="s">
        <v>53</v>
      </c>
      <c r="C19" s="14">
        <v>6849</v>
      </c>
      <c r="D19" s="14">
        <v>6783</v>
      </c>
      <c r="E19" s="14">
        <v>66</v>
      </c>
      <c r="F19" s="14">
        <v>0</v>
      </c>
      <c r="G19" s="14">
        <v>872</v>
      </c>
    </row>
    <row r="20" spans="1:7" ht="21" customHeight="1" x14ac:dyDescent="0.25">
      <c r="A20" s="18" t="s">
        <v>141</v>
      </c>
      <c r="B20" s="14" t="s">
        <v>54</v>
      </c>
      <c r="C20" s="14">
        <v>134643</v>
      </c>
      <c r="D20" s="14">
        <v>134638</v>
      </c>
      <c r="E20" s="14">
        <v>0</v>
      </c>
      <c r="F20" s="14">
        <v>5</v>
      </c>
      <c r="G20" s="14">
        <v>11897</v>
      </c>
    </row>
    <row r="21" spans="1:7" ht="45" customHeight="1" x14ac:dyDescent="0.25">
      <c r="A21" s="18" t="s">
        <v>142</v>
      </c>
      <c r="B21" s="14" t="s">
        <v>143</v>
      </c>
      <c r="C21" s="14">
        <v>59194</v>
      </c>
      <c r="D21" s="14">
        <v>59189</v>
      </c>
      <c r="E21" s="14">
        <v>0</v>
      </c>
      <c r="F21" s="14">
        <v>5</v>
      </c>
      <c r="G21" s="14" t="s">
        <v>87</v>
      </c>
    </row>
    <row r="22" spans="1:7" ht="31.5" customHeight="1" x14ac:dyDescent="0.25">
      <c r="A22" s="18" t="s">
        <v>144</v>
      </c>
      <c r="B22" s="14" t="s">
        <v>145</v>
      </c>
      <c r="C22" s="14">
        <v>1163</v>
      </c>
      <c r="D22" s="14">
        <v>1163</v>
      </c>
      <c r="E22" s="14">
        <v>0</v>
      </c>
      <c r="F22" s="14">
        <v>0</v>
      </c>
      <c r="G22" s="14" t="s">
        <v>87</v>
      </c>
    </row>
    <row r="23" spans="1:7" ht="25.5" customHeight="1" x14ac:dyDescent="0.25">
      <c r="A23" s="18" t="s">
        <v>146</v>
      </c>
      <c r="B23" s="14" t="s">
        <v>147</v>
      </c>
      <c r="C23" s="14">
        <v>55796</v>
      </c>
      <c r="D23" s="14">
        <v>55796</v>
      </c>
      <c r="E23" s="14">
        <v>0</v>
      </c>
      <c r="F23" s="14">
        <v>0</v>
      </c>
      <c r="G23" s="14" t="s">
        <v>87</v>
      </c>
    </row>
    <row r="24" spans="1:7" ht="74.25" customHeight="1" x14ac:dyDescent="0.25">
      <c r="A24" s="18" t="s">
        <v>148</v>
      </c>
      <c r="B24" s="14" t="s">
        <v>149</v>
      </c>
      <c r="C24" s="14">
        <v>18490</v>
      </c>
      <c r="D24" s="14">
        <v>18490</v>
      </c>
      <c r="E24" s="14">
        <v>0</v>
      </c>
      <c r="F24" s="14">
        <v>0</v>
      </c>
      <c r="G24" s="14" t="s">
        <v>87</v>
      </c>
    </row>
    <row r="25" spans="1:7" ht="21" customHeight="1" x14ac:dyDescent="0.25">
      <c r="A25" s="18" t="s">
        <v>150</v>
      </c>
      <c r="B25" s="14" t="s">
        <v>55</v>
      </c>
      <c r="C25" s="14">
        <v>53537</v>
      </c>
      <c r="D25" s="14">
        <v>53537</v>
      </c>
      <c r="E25" s="14">
        <v>0</v>
      </c>
      <c r="F25" s="14">
        <v>0</v>
      </c>
      <c r="G25" s="14">
        <v>19811</v>
      </c>
    </row>
    <row r="26" spans="1:7" ht="23.25" customHeight="1" x14ac:dyDescent="0.25">
      <c r="A26" s="18" t="s">
        <v>151</v>
      </c>
      <c r="B26" s="14" t="s">
        <v>103</v>
      </c>
      <c r="C26" s="14">
        <v>1128</v>
      </c>
      <c r="D26" s="14">
        <v>1127</v>
      </c>
      <c r="E26" s="14">
        <v>1</v>
      </c>
      <c r="F26" s="14">
        <v>0</v>
      </c>
      <c r="G26" s="14">
        <v>544</v>
      </c>
    </row>
    <row r="27" spans="1:7" ht="15" customHeight="1" x14ac:dyDescent="0.25">
      <c r="A27" s="23" t="s">
        <v>152</v>
      </c>
      <c r="B27" s="14" t="s">
        <v>105</v>
      </c>
      <c r="C27" s="14">
        <v>1552</v>
      </c>
      <c r="D27" s="14">
        <v>1535</v>
      </c>
      <c r="E27" s="14">
        <v>17</v>
      </c>
      <c r="F27" s="14">
        <v>0</v>
      </c>
      <c r="G27" s="14">
        <v>366</v>
      </c>
    </row>
    <row r="28" spans="1:7" ht="15" customHeight="1" x14ac:dyDescent="0.25">
      <c r="A28" s="23" t="s">
        <v>153</v>
      </c>
      <c r="B28" s="14" t="s">
        <v>107</v>
      </c>
      <c r="C28" s="14">
        <v>24139</v>
      </c>
      <c r="D28" s="14">
        <v>24125</v>
      </c>
      <c r="E28" s="14">
        <v>14</v>
      </c>
      <c r="F28" s="14">
        <v>0</v>
      </c>
      <c r="G28" s="14">
        <v>4097</v>
      </c>
    </row>
  </sheetData>
  <mergeCells count="8">
    <mergeCell ref="A1:G1"/>
    <mergeCell ref="F3:G3"/>
    <mergeCell ref="A5:A6"/>
    <mergeCell ref="B5:B6"/>
    <mergeCell ref="C5:C6"/>
    <mergeCell ref="D5:E5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154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155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53537</v>
      </c>
    </row>
    <row r="6" spans="1:1" ht="15" customHeight="1" x14ac:dyDescent="0.25">
      <c r="A6" s="16" t="s">
        <v>1</v>
      </c>
    </row>
    <row r="7" spans="1:1" ht="15" customHeight="1" x14ac:dyDescent="0.25">
      <c r="A7" s="15" t="s">
        <v>156</v>
      </c>
    </row>
    <row r="8" spans="1:1" ht="15" customHeight="1" x14ac:dyDescent="0.25">
      <c r="A8" s="1" t="s">
        <v>1</v>
      </c>
    </row>
    <row r="9" spans="1:1" ht="52.5" customHeight="1" x14ac:dyDescent="0.25">
      <c r="A9" s="6" t="s">
        <v>157</v>
      </c>
    </row>
    <row r="10" spans="1:1" ht="15" customHeight="1" x14ac:dyDescent="0.25">
      <c r="A10" s="6" t="s">
        <v>24</v>
      </c>
    </row>
    <row r="11" spans="1:1" ht="15" customHeight="1" x14ac:dyDescent="0.25">
      <c r="A11" s="14">
        <v>15624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158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159</v>
      </c>
    </row>
    <row r="16" spans="1:1" ht="15" customHeight="1" x14ac:dyDescent="0.25">
      <c r="A16" s="6" t="s">
        <v>24</v>
      </c>
    </row>
    <row r="17" spans="1:1" ht="15" customHeight="1" x14ac:dyDescent="0.25">
      <c r="A17" s="14">
        <v>711</v>
      </c>
    </row>
  </sheetData>
  <pageMargins left="0.7" right="0.7" top="0.75" bottom="0.75" header="0.3" footer="0.3"/>
  <pageSetup paperSize="9" orientation="portrait" horizontalDpi="0" verticalDpi="0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workbookViewId="0">
      <selection activeCell="D11" sqref="D11"/>
    </sheetView>
  </sheetViews>
  <sheetFormatPr defaultRowHeight="15" x14ac:dyDescent="0.25"/>
  <cols>
    <col min="1" max="1" width="33" customWidth="1"/>
    <col min="2" max="2" width="6.28515625" customWidth="1"/>
    <col min="3" max="3" width="5" customWidth="1"/>
    <col min="4" max="4" width="9.140625" customWidth="1"/>
    <col min="5" max="5" width="14.85546875" customWidth="1"/>
    <col min="6" max="6" width="15.7109375" customWidth="1"/>
    <col min="7" max="7" width="9.140625" customWidth="1"/>
    <col min="8" max="8" width="15" customWidth="1"/>
    <col min="9" max="9" width="15.85546875" customWidth="1"/>
    <col min="10" max="10" width="9.140625" customWidth="1"/>
    <col min="11" max="11" width="14.85546875" customWidth="1"/>
    <col min="12" max="12" width="15.7109375" customWidth="1"/>
  </cols>
  <sheetData>
    <row r="1" spans="1:12" ht="24.75" customHeight="1" x14ac:dyDescent="0.25">
      <c r="A1" s="38" t="s">
        <v>160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" t="s">
        <v>1</v>
      </c>
      <c r="K2" s="1" t="s">
        <v>1</v>
      </c>
      <c r="L2" s="1" t="s">
        <v>1</v>
      </c>
    </row>
    <row r="3" spans="1:12" ht="15" customHeight="1" x14ac:dyDescent="0.25">
      <c r="A3" s="15" t="s">
        <v>161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42" t="s">
        <v>35</v>
      </c>
      <c r="K3" s="42"/>
      <c r="L3" s="42"/>
    </row>
    <row r="4" spans="1:12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ht="10.5" customHeight="1" x14ac:dyDescent="0.25">
      <c r="A5" s="36" t="s">
        <v>162</v>
      </c>
      <c r="B5" s="36" t="s">
        <v>163</v>
      </c>
      <c r="C5" s="36" t="s">
        <v>37</v>
      </c>
      <c r="D5" s="36" t="s">
        <v>38</v>
      </c>
      <c r="E5" s="36"/>
      <c r="F5" s="36"/>
      <c r="G5" s="36" t="s">
        <v>39</v>
      </c>
      <c r="H5" s="36"/>
      <c r="I5" s="36"/>
      <c r="J5" s="36"/>
      <c r="K5" s="36"/>
      <c r="L5" s="36"/>
    </row>
    <row r="6" spans="1:12" ht="15" customHeight="1" x14ac:dyDescent="0.25">
      <c r="A6" s="36"/>
      <c r="B6" s="36"/>
      <c r="C6" s="36"/>
      <c r="D6" s="36" t="s">
        <v>164</v>
      </c>
      <c r="E6" s="36" t="s">
        <v>39</v>
      </c>
      <c r="F6" s="36"/>
      <c r="G6" s="36" t="s">
        <v>40</v>
      </c>
      <c r="H6" s="36"/>
      <c r="I6" s="36"/>
      <c r="J6" s="36" t="s">
        <v>41</v>
      </c>
      <c r="K6" s="36"/>
      <c r="L6" s="36"/>
    </row>
    <row r="7" spans="1:12" ht="15" customHeight="1" x14ac:dyDescent="0.25">
      <c r="A7" s="36"/>
      <c r="B7" s="36"/>
      <c r="C7" s="36"/>
      <c r="D7" s="36"/>
      <c r="E7" s="36" t="s">
        <v>165</v>
      </c>
      <c r="F7" s="36" t="s">
        <v>166</v>
      </c>
      <c r="G7" s="36" t="s">
        <v>70</v>
      </c>
      <c r="H7" s="36" t="s">
        <v>39</v>
      </c>
      <c r="I7" s="36"/>
      <c r="J7" s="36" t="s">
        <v>70</v>
      </c>
      <c r="K7" s="36" t="s">
        <v>39</v>
      </c>
      <c r="L7" s="36"/>
    </row>
    <row r="8" spans="1:12" ht="39" customHeight="1" x14ac:dyDescent="0.25">
      <c r="A8" s="36"/>
      <c r="B8" s="36"/>
      <c r="C8" s="36"/>
      <c r="D8" s="36"/>
      <c r="E8" s="36"/>
      <c r="F8" s="36"/>
      <c r="G8" s="36"/>
      <c r="H8" s="6" t="s">
        <v>165</v>
      </c>
      <c r="I8" s="6" t="s">
        <v>166</v>
      </c>
      <c r="J8" s="36"/>
      <c r="K8" s="6" t="s">
        <v>165</v>
      </c>
      <c r="L8" s="6" t="s">
        <v>166</v>
      </c>
    </row>
    <row r="9" spans="1:12" ht="15" customHeight="1" x14ac:dyDescent="0.25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</row>
    <row r="10" spans="1:12" ht="21" customHeight="1" x14ac:dyDescent="0.25">
      <c r="A10" s="18" t="s">
        <v>167</v>
      </c>
      <c r="B10" s="14" t="s">
        <v>168</v>
      </c>
      <c r="C10" s="14" t="s">
        <v>57</v>
      </c>
      <c r="D10" s="14">
        <v>83426</v>
      </c>
      <c r="E10" s="14">
        <v>35730</v>
      </c>
      <c r="F10" s="14">
        <v>47696</v>
      </c>
      <c r="G10" s="14">
        <v>33961</v>
      </c>
      <c r="H10" s="14">
        <v>16528</v>
      </c>
      <c r="I10" s="14">
        <v>17433</v>
      </c>
      <c r="J10" s="14">
        <v>49465</v>
      </c>
      <c r="K10" s="14">
        <v>19202</v>
      </c>
      <c r="L10" s="14">
        <v>30263</v>
      </c>
    </row>
    <row r="11" spans="1:12" ht="21" customHeight="1" x14ac:dyDescent="0.25">
      <c r="A11" s="18" t="s">
        <v>169</v>
      </c>
      <c r="B11" s="14" t="s">
        <v>170</v>
      </c>
      <c r="C11" s="14" t="s">
        <v>59</v>
      </c>
      <c r="D11" s="14">
        <v>43038</v>
      </c>
      <c r="E11" s="14">
        <v>17764</v>
      </c>
      <c r="F11" s="14">
        <v>25280</v>
      </c>
      <c r="G11" s="14">
        <v>19725</v>
      </c>
      <c r="H11" s="14">
        <v>8686</v>
      </c>
      <c r="I11" s="14">
        <v>11039</v>
      </c>
      <c r="J11" s="14">
        <v>23319</v>
      </c>
      <c r="K11" s="14">
        <v>9078</v>
      </c>
      <c r="L11" s="14">
        <v>14241</v>
      </c>
    </row>
    <row r="12" spans="1:12" ht="21" customHeight="1" x14ac:dyDescent="0.25">
      <c r="A12" s="18" t="s">
        <v>171</v>
      </c>
      <c r="B12" s="14" t="s">
        <v>172</v>
      </c>
      <c r="C12" s="14" t="s">
        <v>61</v>
      </c>
      <c r="D12" s="14">
        <v>24749</v>
      </c>
      <c r="E12" s="14">
        <v>15774</v>
      </c>
      <c r="F12" s="14">
        <v>8975</v>
      </c>
      <c r="G12" s="14">
        <v>20148</v>
      </c>
      <c r="H12" s="14">
        <v>12429</v>
      </c>
      <c r="I12" s="14">
        <v>7719</v>
      </c>
      <c r="J12" s="14">
        <v>4601</v>
      </c>
      <c r="K12" s="14">
        <v>3345</v>
      </c>
      <c r="L12" s="14">
        <v>1256</v>
      </c>
    </row>
    <row r="13" spans="1:12" ht="21" customHeight="1" x14ac:dyDescent="0.25">
      <c r="A13" s="18" t="s">
        <v>173</v>
      </c>
      <c r="B13" s="14" t="s">
        <v>174</v>
      </c>
      <c r="C13" s="14" t="s">
        <v>63</v>
      </c>
      <c r="D13" s="14">
        <v>108736</v>
      </c>
      <c r="E13" s="14">
        <v>48224</v>
      </c>
      <c r="F13" s="14">
        <v>60512</v>
      </c>
      <c r="G13" s="14">
        <v>48208</v>
      </c>
      <c r="H13" s="14">
        <v>24150</v>
      </c>
      <c r="I13" s="14">
        <v>24058</v>
      </c>
      <c r="J13" s="14">
        <v>60528</v>
      </c>
      <c r="K13" s="14">
        <v>24074</v>
      </c>
      <c r="L13" s="14">
        <v>36454</v>
      </c>
    </row>
    <row r="14" spans="1:12" ht="21" customHeight="1" x14ac:dyDescent="0.25">
      <c r="A14" s="18" t="s">
        <v>175</v>
      </c>
      <c r="B14" s="14" t="s">
        <v>176</v>
      </c>
      <c r="C14" s="14" t="s">
        <v>65</v>
      </c>
      <c r="D14" s="14">
        <v>94510</v>
      </c>
      <c r="E14" s="14">
        <v>41782</v>
      </c>
      <c r="F14" s="14">
        <v>52728</v>
      </c>
      <c r="G14" s="14">
        <v>40932</v>
      </c>
      <c r="H14" s="14">
        <v>19783</v>
      </c>
      <c r="I14" s="14">
        <v>21149</v>
      </c>
      <c r="J14" s="14">
        <v>53578</v>
      </c>
      <c r="K14" s="14">
        <v>21999</v>
      </c>
      <c r="L14" s="14">
        <v>31579</v>
      </c>
    </row>
    <row r="15" spans="1:12" ht="21" customHeight="1" x14ac:dyDescent="0.25">
      <c r="A15" s="18" t="s">
        <v>177</v>
      </c>
      <c r="B15" s="14" t="s">
        <v>178</v>
      </c>
      <c r="C15" s="14" t="s">
        <v>67</v>
      </c>
      <c r="D15" s="14">
        <v>48845</v>
      </c>
      <c r="E15" s="14">
        <v>19118</v>
      </c>
      <c r="F15" s="14">
        <v>29727</v>
      </c>
      <c r="G15" s="14">
        <v>17598</v>
      </c>
      <c r="H15" s="14">
        <v>8719</v>
      </c>
      <c r="I15" s="14">
        <v>8879</v>
      </c>
      <c r="J15" s="14">
        <v>31247</v>
      </c>
      <c r="K15" s="14">
        <v>10399</v>
      </c>
      <c r="L15" s="14">
        <v>20848</v>
      </c>
    </row>
    <row r="16" spans="1:12" ht="21" customHeight="1" x14ac:dyDescent="0.25">
      <c r="A16" s="18" t="s">
        <v>179</v>
      </c>
      <c r="B16" s="14" t="s">
        <v>180</v>
      </c>
      <c r="C16" s="14" t="s">
        <v>69</v>
      </c>
      <c r="D16" s="14">
        <v>94579</v>
      </c>
      <c r="E16" s="14">
        <v>36631</v>
      </c>
      <c r="F16" s="14">
        <v>57948</v>
      </c>
      <c r="G16" s="14">
        <v>37775</v>
      </c>
      <c r="H16" s="14">
        <v>16348</v>
      </c>
      <c r="I16" s="14">
        <v>21427</v>
      </c>
      <c r="J16" s="14">
        <v>56804</v>
      </c>
      <c r="K16" s="14">
        <v>20283</v>
      </c>
      <c r="L16" s="14">
        <v>36521</v>
      </c>
    </row>
    <row r="17" spans="1:12" ht="21" customHeight="1" x14ac:dyDescent="0.25">
      <c r="A17" s="18" t="s">
        <v>181</v>
      </c>
      <c r="B17" s="14" t="s">
        <v>182</v>
      </c>
      <c r="C17" s="14" t="s">
        <v>71</v>
      </c>
      <c r="D17" s="14">
        <v>1138</v>
      </c>
      <c r="E17" s="14">
        <v>844</v>
      </c>
      <c r="F17" s="14">
        <v>294</v>
      </c>
      <c r="G17" s="14">
        <v>790</v>
      </c>
      <c r="H17" s="14">
        <v>609</v>
      </c>
      <c r="I17" s="14">
        <v>181</v>
      </c>
      <c r="J17" s="14">
        <v>348</v>
      </c>
      <c r="K17" s="14">
        <v>235</v>
      </c>
      <c r="L17" s="14">
        <v>113</v>
      </c>
    </row>
    <row r="18" spans="1:12" ht="31.5" customHeight="1" x14ac:dyDescent="0.25">
      <c r="A18" s="18" t="s">
        <v>183</v>
      </c>
      <c r="B18" s="14" t="s">
        <v>184</v>
      </c>
      <c r="C18" s="14" t="s">
        <v>96</v>
      </c>
      <c r="D18" s="14">
        <v>25</v>
      </c>
      <c r="E18" s="14">
        <v>15</v>
      </c>
      <c r="F18" s="14">
        <v>10</v>
      </c>
      <c r="G18" s="14">
        <v>8</v>
      </c>
      <c r="H18" s="14">
        <v>8</v>
      </c>
      <c r="I18" s="14">
        <v>0</v>
      </c>
      <c r="J18" s="14">
        <v>17</v>
      </c>
      <c r="K18" s="14">
        <v>7</v>
      </c>
      <c r="L18" s="14">
        <v>10</v>
      </c>
    </row>
    <row r="19" spans="1:12" ht="31.5" customHeight="1" x14ac:dyDescent="0.25">
      <c r="A19" s="18" t="s">
        <v>185</v>
      </c>
      <c r="B19" s="14" t="s">
        <v>186</v>
      </c>
      <c r="C19" s="14" t="s">
        <v>51</v>
      </c>
      <c r="D19" s="14">
        <v>10646</v>
      </c>
      <c r="E19" s="14">
        <v>5601</v>
      </c>
      <c r="F19" s="14">
        <v>5045</v>
      </c>
      <c r="G19" s="14">
        <v>5534</v>
      </c>
      <c r="H19" s="14">
        <v>3065</v>
      </c>
      <c r="I19" s="14">
        <v>2469</v>
      </c>
      <c r="J19" s="14">
        <v>5112</v>
      </c>
      <c r="K19" s="14">
        <v>2536</v>
      </c>
      <c r="L19" s="14">
        <v>2576</v>
      </c>
    </row>
    <row r="20" spans="1:12" ht="21" customHeight="1" x14ac:dyDescent="0.25">
      <c r="A20" s="18" t="s">
        <v>187</v>
      </c>
      <c r="B20" s="14" t="s">
        <v>188</v>
      </c>
      <c r="C20" s="14" t="s">
        <v>52</v>
      </c>
      <c r="D20" s="14">
        <v>10512</v>
      </c>
      <c r="E20" s="14">
        <v>3979</v>
      </c>
      <c r="F20" s="14">
        <v>6533</v>
      </c>
      <c r="G20" s="14">
        <v>6038</v>
      </c>
      <c r="H20" s="14">
        <v>1999</v>
      </c>
      <c r="I20" s="14">
        <v>4039</v>
      </c>
      <c r="J20" s="14">
        <v>4474</v>
      </c>
      <c r="K20" s="14">
        <v>1980</v>
      </c>
      <c r="L20" s="14">
        <v>2494</v>
      </c>
    </row>
    <row r="21" spans="1:12" ht="31.5" customHeight="1" x14ac:dyDescent="0.25">
      <c r="A21" s="18" t="s">
        <v>189</v>
      </c>
      <c r="B21" s="14" t="s">
        <v>190</v>
      </c>
      <c r="C21" s="14" t="s">
        <v>53</v>
      </c>
      <c r="D21" s="14">
        <v>5348</v>
      </c>
      <c r="E21" s="14">
        <v>2063</v>
      </c>
      <c r="F21" s="14">
        <v>3285</v>
      </c>
      <c r="G21" s="14">
        <v>3265</v>
      </c>
      <c r="H21" s="14">
        <v>1035</v>
      </c>
      <c r="I21" s="14">
        <v>2230</v>
      </c>
      <c r="J21" s="14">
        <v>2083</v>
      </c>
      <c r="K21" s="14">
        <v>1028</v>
      </c>
      <c r="L21" s="14">
        <v>1055</v>
      </c>
    </row>
    <row r="22" spans="1:12" ht="21" customHeight="1" x14ac:dyDescent="0.25">
      <c r="A22" s="18" t="s">
        <v>191</v>
      </c>
      <c r="B22" s="14" t="s">
        <v>192</v>
      </c>
      <c r="C22" s="14" t="s">
        <v>54</v>
      </c>
      <c r="D22" s="14">
        <v>8423</v>
      </c>
      <c r="E22" s="14">
        <v>3401</v>
      </c>
      <c r="F22" s="14">
        <v>5022</v>
      </c>
      <c r="G22" s="14">
        <v>4641</v>
      </c>
      <c r="H22" s="14">
        <v>1650</v>
      </c>
      <c r="I22" s="14">
        <v>2991</v>
      </c>
      <c r="J22" s="14">
        <v>3782</v>
      </c>
      <c r="K22" s="14">
        <v>1751</v>
      </c>
      <c r="L22" s="14">
        <v>2031</v>
      </c>
    </row>
    <row r="23" spans="1:12" ht="31.5" customHeight="1" x14ac:dyDescent="0.25">
      <c r="A23" s="18" t="s">
        <v>193</v>
      </c>
      <c r="B23" s="14" t="s">
        <v>194</v>
      </c>
      <c r="C23" s="14" t="s">
        <v>55</v>
      </c>
      <c r="D23" s="14">
        <v>9847</v>
      </c>
      <c r="E23" s="14">
        <v>3832</v>
      </c>
      <c r="F23" s="14">
        <v>6015</v>
      </c>
      <c r="G23" s="14">
        <v>5935</v>
      </c>
      <c r="H23" s="14">
        <v>1990</v>
      </c>
      <c r="I23" s="14">
        <v>3945</v>
      </c>
      <c r="J23" s="14">
        <v>3912</v>
      </c>
      <c r="K23" s="14">
        <v>1842</v>
      </c>
      <c r="L23" s="14">
        <v>2070</v>
      </c>
    </row>
    <row r="24" spans="1:12" ht="21" customHeight="1" x14ac:dyDescent="0.25">
      <c r="A24" s="18" t="s">
        <v>195</v>
      </c>
      <c r="B24" s="14" t="s">
        <v>196</v>
      </c>
      <c r="C24" s="14" t="s">
        <v>103</v>
      </c>
      <c r="D24" s="14">
        <v>9516</v>
      </c>
      <c r="E24" s="14">
        <v>4065</v>
      </c>
      <c r="F24" s="14">
        <v>5451</v>
      </c>
      <c r="G24" s="14">
        <v>5093</v>
      </c>
      <c r="H24" s="14">
        <v>1950</v>
      </c>
      <c r="I24" s="14">
        <v>3143</v>
      </c>
      <c r="J24" s="14">
        <v>4423</v>
      </c>
      <c r="K24" s="14">
        <v>2115</v>
      </c>
      <c r="L24" s="14">
        <v>2308</v>
      </c>
    </row>
    <row r="25" spans="1:12" ht="31.5" customHeight="1" x14ac:dyDescent="0.25">
      <c r="A25" s="18" t="s">
        <v>197</v>
      </c>
      <c r="B25" s="14" t="s">
        <v>198</v>
      </c>
      <c r="C25" s="14" t="s">
        <v>105</v>
      </c>
      <c r="D25" s="14">
        <v>36460</v>
      </c>
      <c r="E25" s="14">
        <v>14451</v>
      </c>
      <c r="F25" s="14">
        <v>22009</v>
      </c>
      <c r="G25" s="14">
        <v>17168</v>
      </c>
      <c r="H25" s="14">
        <v>7315</v>
      </c>
      <c r="I25" s="14">
        <v>9853</v>
      </c>
      <c r="J25" s="14">
        <v>19292</v>
      </c>
      <c r="K25" s="14">
        <v>7136</v>
      </c>
      <c r="L25" s="14">
        <v>12156</v>
      </c>
    </row>
    <row r="26" spans="1:12" ht="21" customHeight="1" x14ac:dyDescent="0.25">
      <c r="A26" s="18" t="s">
        <v>199</v>
      </c>
      <c r="B26" s="14" t="s">
        <v>198</v>
      </c>
      <c r="C26" s="14" t="s">
        <v>107</v>
      </c>
      <c r="D26" s="14">
        <v>19351</v>
      </c>
      <c r="E26" s="14">
        <v>7487</v>
      </c>
      <c r="F26" s="14">
        <v>11864</v>
      </c>
      <c r="G26" s="14">
        <v>9220</v>
      </c>
      <c r="H26" s="14">
        <v>4020</v>
      </c>
      <c r="I26" s="14">
        <v>5200</v>
      </c>
      <c r="J26" s="14">
        <v>10131</v>
      </c>
      <c r="K26" s="14">
        <v>3467</v>
      </c>
      <c r="L26" s="14">
        <v>6664</v>
      </c>
    </row>
    <row r="27" spans="1:12" ht="21" customHeight="1" x14ac:dyDescent="0.25">
      <c r="A27" s="18" t="s">
        <v>200</v>
      </c>
      <c r="B27" s="14" t="s">
        <v>201</v>
      </c>
      <c r="C27" s="14" t="s">
        <v>109</v>
      </c>
      <c r="D27" s="14">
        <v>50840</v>
      </c>
      <c r="E27" s="14">
        <v>0</v>
      </c>
      <c r="F27" s="14">
        <v>50840</v>
      </c>
      <c r="G27" s="14">
        <v>19530</v>
      </c>
      <c r="H27" s="14">
        <v>0</v>
      </c>
      <c r="I27" s="14">
        <v>19530</v>
      </c>
      <c r="J27" s="14">
        <v>31310</v>
      </c>
      <c r="K27" s="14">
        <v>0</v>
      </c>
      <c r="L27" s="14">
        <v>31310</v>
      </c>
    </row>
    <row r="28" spans="1:12" ht="15" customHeight="1" x14ac:dyDescent="0.25">
      <c r="A28" s="9" t="s">
        <v>1</v>
      </c>
      <c r="B28" s="11" t="s">
        <v>1</v>
      </c>
      <c r="C28" s="11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" t="s">
        <v>1</v>
      </c>
      <c r="K28" s="1" t="s">
        <v>1</v>
      </c>
      <c r="L28" s="1" t="s">
        <v>1</v>
      </c>
    </row>
    <row r="29" spans="1:12" ht="30.75" customHeight="1" x14ac:dyDescent="0.25">
      <c r="A29" s="44" t="s">
        <v>202</v>
      </c>
      <c r="B29" s="44"/>
      <c r="C29" s="44"/>
      <c r="D29" s="11" t="s">
        <v>1</v>
      </c>
      <c r="E29" s="11" t="s">
        <v>1</v>
      </c>
      <c r="F29" s="11" t="s">
        <v>1</v>
      </c>
      <c r="G29" s="11" t="s">
        <v>1</v>
      </c>
      <c r="H29" s="16" t="s">
        <v>1</v>
      </c>
      <c r="I29" s="16" t="s">
        <v>1</v>
      </c>
      <c r="J29" s="1" t="s">
        <v>1</v>
      </c>
      <c r="K29" s="1" t="s">
        <v>1</v>
      </c>
      <c r="L29" s="1" t="s">
        <v>1</v>
      </c>
    </row>
    <row r="30" spans="1:12" ht="15" customHeight="1" x14ac:dyDescent="0.25">
      <c r="A30" s="9" t="s">
        <v>1</v>
      </c>
      <c r="B30" s="11" t="s">
        <v>1</v>
      </c>
      <c r="C30" s="11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" t="s">
        <v>1</v>
      </c>
      <c r="K30" s="1" t="s">
        <v>1</v>
      </c>
      <c r="L30" s="1" t="s">
        <v>1</v>
      </c>
    </row>
  </sheetData>
  <mergeCells count="18">
    <mergeCell ref="H7:I7"/>
    <mergeCell ref="J7:J8"/>
    <mergeCell ref="K7:L7"/>
    <mergeCell ref="A29:C29"/>
    <mergeCell ref="A1:L1"/>
    <mergeCell ref="J3:L3"/>
    <mergeCell ref="A5:A8"/>
    <mergeCell ref="B5:B8"/>
    <mergeCell ref="C5:C8"/>
    <mergeCell ref="D5:F5"/>
    <mergeCell ref="G5:L5"/>
    <mergeCell ref="D6:D8"/>
    <mergeCell ref="E6:F6"/>
    <mergeCell ref="G6:I6"/>
    <mergeCell ref="J6:L6"/>
    <mergeCell ref="E7:E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203</v>
      </c>
    </row>
    <row r="2" spans="1:1" ht="15" customHeight="1" x14ac:dyDescent="0.25">
      <c r="A2" s="1" t="s">
        <v>1</v>
      </c>
    </row>
    <row r="3" spans="1:1" ht="36.75" customHeight="1" x14ac:dyDescent="0.25">
      <c r="A3" s="6" t="s">
        <v>204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112110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pageSetup paperSize="9" orientation="portrait" horizontalDpi="0" verticalDpi="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Карташова</dc:creator>
  <cp:lastModifiedBy>User</cp:lastModifiedBy>
  <cp:lastPrinted>2025-07-04T10:29:49Z</cp:lastPrinted>
  <dcterms:created xsi:type="dcterms:W3CDTF">2025-07-04T10:22:18Z</dcterms:created>
  <dcterms:modified xsi:type="dcterms:W3CDTF">2025-07-09T03:34:35Z</dcterms:modified>
</cp:coreProperties>
</file>